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7530" windowHeight="4875" activeTab="9"/>
  </bookViews>
  <sheets>
    <sheet name="楠梓" sheetId="1" r:id="rId1"/>
    <sheet name="左營" sheetId="2" r:id="rId2"/>
    <sheet name="鼓山" sheetId="3" r:id="rId3"/>
    <sheet name="三民" sheetId="4" r:id="rId4"/>
    <sheet name="鹽埕" sheetId="5" r:id="rId5"/>
    <sheet name="新興" sheetId="6" r:id="rId6"/>
    <sheet name="苓雅" sheetId="7" r:id="rId7"/>
    <sheet name="前鎮" sheetId="8" r:id="rId8"/>
    <sheet name="小港" sheetId="9" r:id="rId9"/>
    <sheet name="總表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<sst xmlns="http://schemas.openxmlformats.org/spreadsheetml/2006/main" count="362" uniqueCount="163">
  <si>
    <t>2R</t>
  </si>
  <si>
    <t>月份</t>
  </si>
  <si>
    <t>個案數</t>
  </si>
  <si>
    <t>七月</t>
  </si>
  <si>
    <t>八月</t>
  </si>
  <si>
    <t>九月</t>
  </si>
  <si>
    <t>十月</t>
  </si>
  <si>
    <t>十一月</t>
  </si>
  <si>
    <t>十二月</t>
  </si>
  <si>
    <t>1R</t>
  </si>
  <si>
    <t>六月</t>
  </si>
  <si>
    <r>
      <t>高雄市建築開發商業同業公會</t>
    </r>
    <r>
      <rPr>
        <sz val="22"/>
        <rFont val="標楷體"/>
        <family val="4"/>
      </rPr>
      <t>91年6～12月份會員申報開工統計表</t>
    </r>
    <r>
      <rPr>
        <sz val="22"/>
        <rFont val="華康正顏楷體W5"/>
        <family val="4"/>
      </rPr>
      <t>-楠梓區</t>
    </r>
  </si>
  <si>
    <r>
      <t>高雄市建築開發商業同業公會</t>
    </r>
    <r>
      <rPr>
        <sz val="22"/>
        <rFont val="標楷體"/>
        <family val="4"/>
      </rPr>
      <t>91年6～12月份會員申報開工統計表</t>
    </r>
    <r>
      <rPr>
        <sz val="22"/>
        <rFont val="華康正顏楷體W5"/>
        <family val="4"/>
      </rPr>
      <t>-左營區</t>
    </r>
  </si>
  <si>
    <r>
      <t>高雄市建築開發商業同業公會</t>
    </r>
    <r>
      <rPr>
        <sz val="22"/>
        <rFont val="標楷體"/>
        <family val="4"/>
      </rPr>
      <t>91年6～12月份會員申報開工統計表</t>
    </r>
    <r>
      <rPr>
        <sz val="22"/>
        <rFont val="華康正顏楷體W5"/>
        <family val="4"/>
      </rPr>
      <t>-鼓山區</t>
    </r>
  </si>
  <si>
    <r>
      <t>高雄市建築開發商業同業公會</t>
    </r>
    <r>
      <rPr>
        <sz val="22"/>
        <rFont val="標楷體"/>
        <family val="4"/>
      </rPr>
      <t>91年6～12月份會員申報開工統計表</t>
    </r>
    <r>
      <rPr>
        <sz val="22"/>
        <rFont val="華康正顏楷體W5"/>
        <family val="4"/>
      </rPr>
      <t>-三民區</t>
    </r>
  </si>
  <si>
    <t>辦公</t>
  </si>
  <si>
    <r>
      <t>高雄市建築開發商業同業公會</t>
    </r>
    <r>
      <rPr>
        <sz val="22"/>
        <rFont val="標楷體"/>
        <family val="4"/>
      </rPr>
      <t>91年6～12月份會員申報開工統計表</t>
    </r>
    <r>
      <rPr>
        <sz val="22"/>
        <rFont val="華康正顏楷體W5"/>
        <family val="4"/>
      </rPr>
      <t>-鹽埕區</t>
    </r>
  </si>
  <si>
    <r>
      <t>高雄市建築開發商業同業公會</t>
    </r>
    <r>
      <rPr>
        <sz val="22"/>
        <rFont val="標楷體"/>
        <family val="4"/>
      </rPr>
      <t>91年6～12月份會員申報開工統計表</t>
    </r>
    <r>
      <rPr>
        <sz val="22"/>
        <rFont val="華康正顏楷體W5"/>
        <family val="4"/>
      </rPr>
      <t>-新興區</t>
    </r>
  </si>
  <si>
    <r>
      <t>高雄市建築開發商業同業公會</t>
    </r>
    <r>
      <rPr>
        <sz val="22"/>
        <rFont val="標楷體"/>
        <family val="4"/>
      </rPr>
      <t>91年6～12月份會員申報開工統計表</t>
    </r>
    <r>
      <rPr>
        <sz val="22"/>
        <rFont val="華康正顏楷體W5"/>
        <family val="4"/>
      </rPr>
      <t>-苓雅區</t>
    </r>
  </si>
  <si>
    <r>
      <t>高雄市建築開發商業同業公會</t>
    </r>
    <r>
      <rPr>
        <sz val="22"/>
        <rFont val="標楷體"/>
        <family val="4"/>
      </rPr>
      <t>91年6～12月份會員申報開工統計表</t>
    </r>
    <r>
      <rPr>
        <sz val="22"/>
        <rFont val="華康正顏楷體W5"/>
        <family val="4"/>
      </rPr>
      <t>-前鎮區</t>
    </r>
  </si>
  <si>
    <r>
      <t>高雄市建築開發商業同業公會</t>
    </r>
    <r>
      <rPr>
        <sz val="22"/>
        <rFont val="標楷體"/>
        <family val="4"/>
      </rPr>
      <t>91年6～12月份會員申報開工統計表</t>
    </r>
    <r>
      <rPr>
        <sz val="22"/>
        <rFont val="華康正顏楷體W5"/>
        <family val="4"/>
      </rPr>
      <t>-小港區</t>
    </r>
  </si>
  <si>
    <r>
      <t>高雄市建築開發商業同業公會</t>
    </r>
    <r>
      <rPr>
        <sz val="23"/>
        <rFont val="標楷體"/>
        <family val="4"/>
      </rPr>
      <t>91年6～12月份會員申報開工各行政區統計總表</t>
    </r>
  </si>
  <si>
    <t>合計</t>
  </si>
  <si>
    <t>樓中樓</t>
  </si>
  <si>
    <t>區分</t>
  </si>
  <si>
    <t>大                                                                          樓</t>
  </si>
  <si>
    <t>透                                                                         天</t>
  </si>
  <si>
    <t>月份</t>
  </si>
  <si>
    <t>個案數</t>
  </si>
  <si>
    <t>總    戶    數</t>
  </si>
  <si>
    <r>
      <t>總樓地板  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</si>
  <si>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總銷售金   額(萬元)</t>
  </si>
  <si>
    <t>總戶數</t>
  </si>
  <si>
    <r>
      <t>地         坪   (  M</t>
    </r>
    <r>
      <rPr>
        <b/>
        <vertAlign val="superscript"/>
        <sz val="12"/>
        <rFont val="華康粗明體(P)"/>
        <family val="1"/>
      </rPr>
      <t xml:space="preserve">2 </t>
    </r>
    <r>
      <rPr>
        <b/>
        <sz val="12"/>
        <rFont val="華康粗明體(P)"/>
        <family val="1"/>
      </rPr>
      <t xml:space="preserve"> )</t>
    </r>
  </si>
  <si>
    <r>
      <t>銷售面積      (  M</t>
    </r>
    <r>
      <rPr>
        <b/>
        <vertAlign val="superscript"/>
        <sz val="12"/>
        <rFont val="華康粗明體(P)"/>
        <family val="1"/>
      </rPr>
      <t xml:space="preserve">2   </t>
    </r>
    <r>
      <rPr>
        <b/>
        <sz val="12"/>
        <rFont val="華康粗明體(P)"/>
        <family val="1"/>
      </rPr>
      <t>)</t>
    </r>
  </si>
  <si>
    <r>
      <t>總樓地板面積(M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</si>
  <si>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總銷售金額 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</si>
  <si>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</si>
  <si>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</si>
  <si>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</si>
  <si>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</si>
  <si>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</si>
  <si>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</si>
  <si>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</si>
  <si>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</si>
  <si>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</si>
  <si>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</si>
  <si>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</si>
  <si>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六月</t>
  </si>
  <si>
    <t>七月</t>
  </si>
  <si>
    <t>八月</t>
  </si>
  <si>
    <t>十二月</t>
  </si>
  <si>
    <t>合 計</t>
  </si>
  <si>
    <t>區分</t>
  </si>
  <si>
    <t>大                                                                          樓</t>
  </si>
  <si>
    <t>透                                                                         天</t>
  </si>
  <si>
    <t>月份</t>
  </si>
  <si>
    <t>個案數</t>
  </si>
  <si>
    <t>總戶數</t>
  </si>
  <si>
    <r>
      <t>總樓地板面積(M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</si>
  <si>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總銷售金   額(萬元)</t>
  </si>
  <si>
    <r>
      <t>地        坪   ( 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 xml:space="preserve"> )</t>
    </r>
  </si>
  <si>
    <r>
      <t>銷售面積(M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</si>
  <si>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總銷售金額 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</si>
  <si>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</si>
  <si>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</si>
  <si>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</si>
  <si>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</si>
  <si>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</si>
  <si>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</si>
  <si>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</si>
  <si>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</si>
  <si>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</si>
  <si>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</si>
  <si>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</si>
  <si>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六月</t>
  </si>
  <si>
    <t>七月</t>
  </si>
  <si>
    <t>八月</t>
  </si>
  <si>
    <t>十二月</t>
  </si>
  <si>
    <t>合計</t>
  </si>
  <si>
    <t>區分</t>
  </si>
  <si>
    <t>大                                                                          樓</t>
  </si>
  <si>
    <t>透                                                                         天</t>
  </si>
  <si>
    <t>月份</t>
  </si>
  <si>
    <t>個案數</t>
  </si>
  <si>
    <t>總戶數</t>
  </si>
  <si>
    <r>
      <t>總樓地板  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</si>
  <si>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總銷售金   額(萬元)</t>
  </si>
  <si>
    <r>
      <t>地        坪   ( 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 xml:space="preserve"> )</t>
    </r>
  </si>
  <si>
    <r>
      <t>銷售面積(M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</si>
  <si>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r>
      <t>總樓地板面積(M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</si>
  <si>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總銷售金額 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</si>
  <si>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</si>
  <si>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</si>
  <si>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</si>
  <si>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</si>
  <si>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</si>
  <si>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</si>
  <si>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</si>
  <si>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</si>
  <si>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</si>
  <si>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</si>
  <si>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</si>
  <si>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六月</t>
  </si>
  <si>
    <t>七月</t>
  </si>
  <si>
    <t>八月</t>
  </si>
  <si>
    <t>十二月</t>
  </si>
  <si>
    <t>合計</t>
  </si>
  <si>
    <t>總     戶    數</t>
  </si>
  <si>
    <r>
      <t>地        坪   ( 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 xml:space="preserve"> )</t>
    </r>
  </si>
  <si>
    <r>
      <t>地      坪   ( 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 xml:space="preserve"> )</t>
    </r>
  </si>
  <si>
    <t>總戶數</t>
  </si>
  <si>
    <r>
      <t>總樓地板面積(M</t>
    </r>
    <r>
      <rPr>
        <b/>
        <vertAlign val="superscript"/>
        <sz val="12"/>
        <rFont val="華康粗明體"/>
        <family val="3"/>
      </rPr>
      <t>2</t>
    </r>
    <r>
      <rPr>
        <b/>
        <sz val="12"/>
        <rFont val="華康粗明體"/>
        <family val="3"/>
      </rPr>
      <t>)</t>
    </r>
  </si>
  <si>
    <t>總銷售金   額(萬元)</t>
  </si>
  <si>
    <r>
      <t>銷售面積(M</t>
    </r>
    <r>
      <rPr>
        <b/>
        <vertAlign val="superscript"/>
        <sz val="12"/>
        <rFont val="華康粗明體"/>
        <family val="3"/>
      </rPr>
      <t>2</t>
    </r>
    <r>
      <rPr>
        <b/>
        <sz val="12"/>
        <rFont val="華康粗明體"/>
        <family val="3"/>
      </rPr>
      <t>)</t>
    </r>
  </si>
  <si>
    <t>店鋪</t>
  </si>
  <si>
    <t>住宅戶房數</t>
  </si>
  <si>
    <t>小計</t>
  </si>
  <si>
    <t>住宅</t>
  </si>
  <si>
    <t>3R</t>
  </si>
  <si>
    <t>4R</t>
  </si>
  <si>
    <t>5R</t>
  </si>
  <si>
    <r>
      <t>地   坪 ( M</t>
    </r>
    <r>
      <rPr>
        <b/>
        <vertAlign val="superscript"/>
        <sz val="12"/>
        <rFont val="華康粗明體"/>
        <family val="3"/>
      </rPr>
      <t>2</t>
    </r>
    <r>
      <rPr>
        <b/>
        <sz val="12"/>
        <rFont val="華康粗明體"/>
        <family val="3"/>
      </rPr>
      <t xml:space="preserve"> )</t>
    </r>
  </si>
  <si>
    <t>總銷售金額(萬元)</t>
  </si>
  <si>
    <t>區分</t>
  </si>
  <si>
    <t>大                                                                          樓</t>
  </si>
  <si>
    <t>透                                                                         天</t>
  </si>
  <si>
    <t>月份</t>
  </si>
  <si>
    <t>個案數</t>
  </si>
  <si>
    <t>總戶數</t>
  </si>
  <si>
    <r>
      <t>總樓地板面積(M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</si>
  <si>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總銷售金   額(萬元)</t>
  </si>
  <si>
    <r>
      <t>銷售面積(M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</si>
  <si>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總銷售金額 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</si>
  <si>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</si>
  <si>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</si>
  <si>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</si>
  <si>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</si>
  <si>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</si>
  <si>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</si>
  <si>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</si>
  <si>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</si>
  <si>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</si>
  <si>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</si>
  <si>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</si>
  <si>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六月</t>
  </si>
  <si>
    <t>七月</t>
  </si>
  <si>
    <t>八月</t>
  </si>
  <si>
    <t>十二月</t>
  </si>
  <si>
    <r>
      <t>地        坪   ( 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 xml:space="preserve"> )</t>
    </r>
  </si>
  <si>
    <r>
      <t>總樓地板    面積(M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</si>
  <si>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行政區</t>
  </si>
  <si>
    <r>
      <t>地          坪   (M</t>
    </r>
    <r>
      <rPr>
        <b/>
        <vertAlign val="superscript"/>
        <sz val="12"/>
        <rFont val="華康粗明體(P)"/>
        <family val="1"/>
      </rPr>
      <t>2</t>
    </r>
    <r>
      <rPr>
        <b/>
        <sz val="12"/>
        <rFont val="華康粗明體(P)"/>
        <family val="1"/>
      </rPr>
      <t>)</t>
    </r>
  </si>
  <si>
    <t>楠梓</t>
  </si>
  <si>
    <t>左營</t>
  </si>
  <si>
    <t>鼓山</t>
  </si>
  <si>
    <t>三民</t>
  </si>
  <si>
    <t>鹽埕</t>
  </si>
  <si>
    <t>新興</t>
  </si>
  <si>
    <t>苓雅</t>
  </si>
  <si>
    <t>前鎮</t>
  </si>
  <si>
    <t>小港</t>
  </si>
  <si>
    <t>合計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</si>
</sst>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_-* #,##0.0_-;\-* #,##0.0_-;_-* &quot;-&quot;??_-;_-@_-"/>
    <numFmt numFmtId="184" formatCode="_-* #,##0_-;\-* #,##0_-;_-* &quot;-&quot;??_-;_-@_-"/>
  </numFmts>
  <fonts count="18">
    <font>
      <sz val="12"/>
      <name val="新細明體"/>
      <family val="1"/>
    </font>
    <font>
      <sz val="9"/>
      <name val="新細明體"/>
      <family val="1"/>
    </font>
    <font>
      <sz val="22"/>
      <name val="華康正顏楷體W5"/>
      <family val="4"/>
    </font>
    <font>
      <sz val="22"/>
      <name val="標楷體"/>
      <family val="4"/>
    </font>
    <font>
      <sz val="22"/>
      <name val="新細明體"/>
      <family val="1"/>
    </font>
    <font>
      <sz val="23"/>
      <name val="華康正顏楷體W5"/>
      <family val="4"/>
    </font>
    <font>
      <sz val="23"/>
      <name val="標楷體"/>
      <family val="4"/>
    </font>
    <font>
      <sz val="23"/>
      <name val="新細明體"/>
      <family val="1"/>
    </font>
    <font>
      <sz val="12"/>
      <name val="華康粗明體(P)"/>
      <family val="1"/>
    </font>
    <font>
      <b/>
      <sz val="12"/>
      <name val="華康粗明體(P)"/>
      <family val="1"/>
    </font>
    <font>
      <b/>
      <vertAlign val="superscript"/>
      <sz val="12"/>
      <name val="華康粗明體(P)"/>
      <family val="1"/>
    </font>
    <font>
      <b/>
      <sz val="9"/>
      <name val="華康粗明體(P)"/>
      <family val="1"/>
    </font>
    <font>
      <b/>
      <sz val="12"/>
      <name val="華康粗明體"/>
      <family val="3"/>
    </font>
    <font>
      <b/>
      <vertAlign val="superscript"/>
      <sz val="12"/>
      <name val="華康粗明體"/>
      <family val="3"/>
    </font>
    <font>
      <sz val="12"/>
      <name val="華康粗明體"/>
      <family val="3"/>
    </font>
    <font>
      <b/>
      <sz val="9"/>
      <name val="華康粗明體"/>
      <family val="3"/>
    </font>
    <font>
      <b/>
      <sz val="8"/>
      <name val="華康粗明體(P)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79" fontId="17" fillId="0" borderId="3" xfId="0" applyNumberFormat="1" applyFont="1" applyBorder="1" applyAlignment="1">
      <alignment horizontal="right" vertical="center"/>
    </xf>
    <xf numFmtId="178" fontId="17" fillId="0" borderId="7" xfId="0" applyNumberFormat="1" applyFont="1" applyBorder="1" applyAlignment="1">
      <alignment horizontal="right" vertical="center"/>
    </xf>
    <xf numFmtId="176" fontId="17" fillId="0" borderId="3" xfId="0" applyNumberFormat="1" applyFont="1" applyBorder="1" applyAlignment="1">
      <alignment horizontal="right" vertical="center"/>
    </xf>
    <xf numFmtId="178" fontId="17" fillId="0" borderId="8" xfId="0" applyNumberFormat="1" applyFont="1" applyBorder="1" applyAlignment="1">
      <alignment horizontal="right" vertical="center"/>
    </xf>
    <xf numFmtId="178" fontId="17" fillId="0" borderId="9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7" fontId="17" fillId="0" borderId="11" xfId="0" applyNumberFormat="1" applyFont="1" applyBorder="1" applyAlignment="1">
      <alignment horizontal="center" vertical="center"/>
    </xf>
    <xf numFmtId="176" fontId="17" fillId="0" borderId="11" xfId="0" applyNumberFormat="1" applyFont="1" applyBorder="1" applyAlignment="1">
      <alignment horizontal="right" vertical="center"/>
    </xf>
    <xf numFmtId="178" fontId="17" fillId="0" borderId="12" xfId="0" applyNumberFormat="1" applyFont="1" applyBorder="1" applyAlignment="1">
      <alignment horizontal="right" vertical="center"/>
    </xf>
    <xf numFmtId="177" fontId="17" fillId="0" borderId="10" xfId="0" applyNumberFormat="1" applyFont="1" applyBorder="1" applyAlignment="1">
      <alignment horizontal="center" vertical="center"/>
    </xf>
    <xf numFmtId="178" fontId="17" fillId="0" borderId="13" xfId="0" applyNumberFormat="1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178" fontId="17" fillId="0" borderId="15" xfId="0" applyNumberFormat="1" applyFont="1" applyBorder="1" applyAlignment="1">
      <alignment horizontal="right" vertical="center"/>
    </xf>
    <xf numFmtId="178" fontId="17" fillId="0" borderId="16" xfId="0" applyNumberFormat="1" applyFont="1" applyBorder="1" applyAlignment="1">
      <alignment horizontal="right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79" fontId="17" fillId="0" borderId="18" xfId="0" applyNumberFormat="1" applyFont="1" applyBorder="1" applyAlignment="1">
      <alignment horizontal="right" vertical="center"/>
    </xf>
    <xf numFmtId="178" fontId="17" fillId="0" borderId="18" xfId="0" applyNumberFormat="1" applyFont="1" applyBorder="1" applyAlignment="1">
      <alignment horizontal="right" vertical="center"/>
    </xf>
    <xf numFmtId="179" fontId="17" fillId="0" borderId="11" xfId="0" applyNumberFormat="1" applyFont="1" applyBorder="1" applyAlignment="1">
      <alignment horizontal="right" vertical="center"/>
    </xf>
    <xf numFmtId="179" fontId="17" fillId="0" borderId="3" xfId="0" applyNumberFormat="1" applyFont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/>
    </xf>
    <xf numFmtId="43" fontId="17" fillId="0" borderId="3" xfId="15" applyFont="1" applyBorder="1" applyAlignment="1">
      <alignment horizontal="center" vertical="center"/>
    </xf>
    <xf numFmtId="184" fontId="17" fillId="0" borderId="19" xfId="15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33" xfId="0" applyFont="1" applyBorder="1" applyAlignment="1">
      <alignment horizontal="center" vertical="center" textRotation="255"/>
    </xf>
    <xf numFmtId="0" fontId="8" fillId="0" borderId="34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distributed" vertical="center"/>
    </xf>
    <xf numFmtId="0" fontId="9" fillId="0" borderId="37" xfId="0" applyFont="1" applyBorder="1" applyAlignment="1">
      <alignment horizontal="distributed" vertical="center"/>
    </xf>
    <xf numFmtId="0" fontId="9" fillId="0" borderId="38" xfId="0" applyFont="1" applyBorder="1" applyAlignment="1">
      <alignment horizontal="distributed" vertical="center"/>
    </xf>
    <xf numFmtId="0" fontId="9" fillId="0" borderId="39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41" xfId="0" applyFont="1" applyBorder="1" applyAlignment="1">
      <alignment horizontal="distributed" vertical="center"/>
    </xf>
    <xf numFmtId="0" fontId="9" fillId="0" borderId="42" xfId="0" applyFont="1" applyBorder="1" applyAlignment="1">
      <alignment horizontal="distributed" vertical="center"/>
    </xf>
    <xf numFmtId="0" fontId="9" fillId="0" borderId="43" xfId="0" applyFont="1" applyBorder="1" applyAlignment="1">
      <alignment horizontal="distributed" vertical="center"/>
    </xf>
    <xf numFmtId="0" fontId="9" fillId="0" borderId="27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distributed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distributed" vertical="center"/>
    </xf>
    <xf numFmtId="0" fontId="9" fillId="0" borderId="46" xfId="0" applyFont="1" applyBorder="1" applyAlignment="1">
      <alignment horizontal="distributed" vertical="center"/>
    </xf>
    <xf numFmtId="0" fontId="9" fillId="0" borderId="47" xfId="0" applyFont="1" applyBorder="1" applyAlignment="1">
      <alignment horizontal="distributed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textRotation="255"/>
    </xf>
    <xf numFmtId="0" fontId="12" fillId="0" borderId="32" xfId="0" applyFont="1" applyBorder="1" applyAlignment="1">
      <alignment horizontal="center" vertical="center" textRotation="255"/>
    </xf>
    <xf numFmtId="0" fontId="12" fillId="0" borderId="14" xfId="0" applyFont="1" applyBorder="1" applyAlignment="1">
      <alignment horizontal="center" vertical="center" textRotation="255"/>
    </xf>
    <xf numFmtId="0" fontId="12" fillId="0" borderId="34" xfId="0" applyFont="1" applyBorder="1" applyAlignment="1">
      <alignment horizontal="distributed" vertical="center"/>
    </xf>
    <xf numFmtId="0" fontId="12" fillId="0" borderId="33" xfId="0" applyFont="1" applyBorder="1" applyAlignment="1">
      <alignment horizontal="center" vertical="center" textRotation="255"/>
    </xf>
    <xf numFmtId="0" fontId="14" fillId="0" borderId="34" xfId="0" applyFont="1" applyBorder="1" applyAlignment="1">
      <alignment horizontal="center" vertical="center" textRotation="255"/>
    </xf>
    <xf numFmtId="0" fontId="12" fillId="0" borderId="43" xfId="0" applyFont="1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27" xfId="0" applyFont="1" applyBorder="1" applyAlignment="1">
      <alignment horizontal="center" vertical="center" textRotation="255"/>
    </xf>
    <xf numFmtId="0" fontId="12" fillId="0" borderId="31" xfId="0" applyFont="1" applyBorder="1" applyAlignment="1">
      <alignment horizontal="center" vertical="center" textRotation="255"/>
    </xf>
    <xf numFmtId="0" fontId="12" fillId="0" borderId="3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4" fillId="0" borderId="7" xfId="0" applyFont="1" applyBorder="1" applyAlignment="1">
      <alignment horizontal="distributed" vertical="center"/>
    </xf>
    <xf numFmtId="0" fontId="5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43" xfId="0" applyFont="1" applyBorder="1" applyAlignment="1">
      <alignment horizontal="distributed" vertical="center" textRotation="255"/>
    </xf>
    <xf numFmtId="0" fontId="9" fillId="0" borderId="21" xfId="0" applyFont="1" applyBorder="1" applyAlignment="1">
      <alignment horizontal="distributed" vertical="center" textRotation="255"/>
    </xf>
    <xf numFmtId="0" fontId="9" fillId="0" borderId="22" xfId="0" applyFont="1" applyBorder="1" applyAlignment="1">
      <alignment horizontal="distributed" vertical="center" textRotation="25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1&#24180;6&#33267;12&#26376;&#20221;&#26371;&#21729;&#30003;&#22577;&#38283;&#24037;&#21508;&#34892;&#25919;&#21312;&#32113;&#35336;&#34920;(&#21508;&#26376;&#12289;&#21312;&#20998;&#35336;&#33609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月"/>
      <sheetName val="7月"/>
      <sheetName val="8月"/>
      <sheetName val="9月"/>
      <sheetName val="10月 "/>
      <sheetName val="11月"/>
      <sheetName val="12月"/>
      <sheetName val="各月推案總表"/>
    </sheetNames>
    <sheetDataSet>
      <sheetData sheetId="0">
        <row r="14">
          <cell r="E14">
            <v>0</v>
          </cell>
          <cell r="O14">
            <v>8</v>
          </cell>
          <cell r="P14">
            <v>32</v>
          </cell>
          <cell r="Q14">
            <v>142</v>
          </cell>
          <cell r="R14">
            <v>174</v>
          </cell>
          <cell r="S14">
            <v>13977.359999999999</v>
          </cell>
          <cell r="T14">
            <v>28699.46</v>
          </cell>
          <cell r="U14">
            <v>25921.44</v>
          </cell>
          <cell r="V14">
            <v>107695</v>
          </cell>
        </row>
      </sheetData>
      <sheetData sheetId="5">
        <row r="13">
          <cell r="F13">
            <v>1</v>
          </cell>
          <cell r="G13">
            <v>8</v>
          </cell>
          <cell r="H13">
            <v>0</v>
          </cell>
          <cell r="I13">
            <v>0</v>
          </cell>
          <cell r="J13">
            <v>26</v>
          </cell>
          <cell r="K13">
            <v>104</v>
          </cell>
          <cell r="L13">
            <v>13</v>
          </cell>
          <cell r="M13">
            <v>0</v>
          </cell>
          <cell r="N13">
            <v>0</v>
          </cell>
          <cell r="O13">
            <v>151</v>
          </cell>
          <cell r="P13">
            <v>16872.63</v>
          </cell>
          <cell r="Q13">
            <v>48000</v>
          </cell>
          <cell r="R13">
            <v>6</v>
          </cell>
          <cell r="S13">
            <v>0</v>
          </cell>
          <cell r="T13">
            <v>63</v>
          </cell>
          <cell r="U13">
            <v>63</v>
          </cell>
          <cell r="V13">
            <v>5190.87</v>
          </cell>
          <cell r="W13">
            <v>10903.5</v>
          </cell>
          <cell r="X13">
            <v>9312.82</v>
          </cell>
          <cell r="Y13">
            <v>29730</v>
          </cell>
        </row>
        <row r="35">
          <cell r="F35">
            <v>2</v>
          </cell>
          <cell r="G35">
            <v>11</v>
          </cell>
          <cell r="H35">
            <v>1</v>
          </cell>
          <cell r="I35">
            <v>0</v>
          </cell>
          <cell r="J35">
            <v>54</v>
          </cell>
          <cell r="K35">
            <v>61</v>
          </cell>
          <cell r="L35">
            <v>25</v>
          </cell>
          <cell r="M35">
            <v>0</v>
          </cell>
          <cell r="N35">
            <v>8</v>
          </cell>
          <cell r="O35">
            <v>160</v>
          </cell>
          <cell r="P35">
            <v>21169.77</v>
          </cell>
          <cell r="Q35">
            <v>61510</v>
          </cell>
          <cell r="R35">
            <v>6</v>
          </cell>
          <cell r="S35">
            <v>21</v>
          </cell>
          <cell r="T35">
            <v>16</v>
          </cell>
          <cell r="U35">
            <v>37</v>
          </cell>
          <cell r="V35">
            <v>2990.9399999999996</v>
          </cell>
          <cell r="W35">
            <v>8761.720000000001</v>
          </cell>
          <cell r="X35">
            <v>7709.65</v>
          </cell>
          <cell r="Y35">
            <v>35510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V18"/>
  <sheetViews>
    <sheetView workbookViewId="0" topLeftCell="A1">
      <selection activeCell="G10" sqref="G10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1.625" style="0" customWidth="1"/>
    <col min="13" max="13" width="9.125" style="0" customWidth="1"/>
    <col min="14" max="14" width="4.625" style="0" customWidth="1"/>
    <col min="15" max="17" width="5.75390625" style="0" customWidth="1"/>
    <col min="18" max="18" width="11.375" style="0" customWidth="1"/>
    <col min="19" max="19" width="12.50390625" style="0" customWidth="1"/>
    <col min="20" max="20" width="11.00390625" style="0" customWidth="1"/>
    <col min="21" max="21" width="10.25390625" style="0" customWidth="1"/>
    <col min="23" max="16384" width="0" style="0" hidden="1" customWidth="1"/>
  </cols>
  <sheetData>
    <row r="1" spans="1:21" ht="42" customHeight="1" thickBot="1">
      <c r="A1" s="50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39.75" customHeight="1">
      <c r="A2" s="7" t="s">
        <v>24</v>
      </c>
      <c r="B2" s="62" t="s">
        <v>25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  <c r="N2" s="55" t="s">
        <v>26</v>
      </c>
      <c r="O2" s="56"/>
      <c r="P2" s="56"/>
      <c r="Q2" s="56"/>
      <c r="R2" s="56"/>
      <c r="S2" s="56"/>
      <c r="T2" s="56"/>
      <c r="U2" s="57"/>
    </row>
    <row r="3" spans="1:21" ht="19.5" customHeight="1">
      <c r="A3" s="45" t="s">
        <v>27</v>
      </c>
      <c r="B3" s="65" t="s">
        <v>28</v>
      </c>
      <c r="C3" s="58" t="s">
        <v>29</v>
      </c>
      <c r="D3" s="68"/>
      <c r="E3" s="68"/>
      <c r="F3" s="68"/>
      <c r="G3" s="68"/>
      <c r="H3" s="68"/>
      <c r="I3" s="68"/>
      <c r="J3" s="68"/>
      <c r="K3" s="69"/>
      <c r="L3" s="52" t="s">
        <v>30</v>
      </c>
      <c r="M3" s="61" t="s">
        <v>31</v>
      </c>
      <c r="N3" s="48" t="s">
        <v>28</v>
      </c>
      <c r="O3" s="54" t="s">
        <v>32</v>
      </c>
      <c r="P3" s="54"/>
      <c r="Q3" s="54"/>
      <c r="R3" s="52" t="s">
        <v>33</v>
      </c>
      <c r="S3" s="52" t="s">
        <v>34</v>
      </c>
      <c r="T3" s="52" t="s">
        <v>35</v>
      </c>
      <c r="U3" s="53" t="s">
        <v>36</v>
      </c>
    </row>
    <row r="4" spans="1:21" ht="19.5" customHeight="1">
      <c r="A4" s="46"/>
      <c r="B4" s="66"/>
      <c r="C4" s="49" t="s">
        <v>37</v>
      </c>
      <c r="D4" s="70" t="s">
        <v>38</v>
      </c>
      <c r="E4" s="58" t="s">
        <v>39</v>
      </c>
      <c r="F4" s="59"/>
      <c r="G4" s="59"/>
      <c r="H4" s="59"/>
      <c r="I4" s="59"/>
      <c r="J4" s="60"/>
      <c r="K4" s="49" t="s">
        <v>40</v>
      </c>
      <c r="L4" s="52"/>
      <c r="M4" s="61"/>
      <c r="N4" s="48"/>
      <c r="O4" s="49" t="s">
        <v>37</v>
      </c>
      <c r="P4" s="49" t="s">
        <v>41</v>
      </c>
      <c r="Q4" s="49" t="s">
        <v>40</v>
      </c>
      <c r="R4" s="52"/>
      <c r="S4" s="52"/>
      <c r="T4" s="52"/>
      <c r="U4" s="53"/>
    </row>
    <row r="5" spans="1:21" ht="19.5" customHeight="1">
      <c r="A5" s="47"/>
      <c r="B5" s="67"/>
      <c r="C5" s="49"/>
      <c r="D5" s="71"/>
      <c r="E5" s="8" t="s">
        <v>42</v>
      </c>
      <c r="F5" s="8" t="s">
        <v>43</v>
      </c>
      <c r="G5" s="8" t="s">
        <v>44</v>
      </c>
      <c r="H5" s="8" t="s">
        <v>45</v>
      </c>
      <c r="I5" s="8" t="s">
        <v>46</v>
      </c>
      <c r="J5" s="9" t="s">
        <v>47</v>
      </c>
      <c r="K5" s="49"/>
      <c r="L5" s="52"/>
      <c r="M5" s="61"/>
      <c r="N5" s="48"/>
      <c r="O5" s="49"/>
      <c r="P5" s="49"/>
      <c r="Q5" s="49"/>
      <c r="R5" s="52"/>
      <c r="S5" s="52"/>
      <c r="T5" s="52"/>
      <c r="U5" s="53"/>
    </row>
    <row r="6" spans="1:22" ht="31.5" customHeight="1">
      <c r="A6" s="10" t="s">
        <v>48</v>
      </c>
      <c r="B6" s="19">
        <f>'[1]6月'!$E$14</f>
        <v>0</v>
      </c>
      <c r="C6" s="20"/>
      <c r="D6" s="20"/>
      <c r="E6" s="20"/>
      <c r="F6" s="20"/>
      <c r="G6" s="20"/>
      <c r="H6" s="20"/>
      <c r="I6" s="20"/>
      <c r="J6" s="20"/>
      <c r="K6" s="42">
        <f>'[1]6月'!$E$14</f>
        <v>0</v>
      </c>
      <c r="L6" s="21"/>
      <c r="M6" s="34"/>
      <c r="N6" s="33">
        <f>'[1]6月'!O$14</f>
        <v>8</v>
      </c>
      <c r="O6" s="20">
        <f>'[1]6月'!P$14</f>
        <v>32</v>
      </c>
      <c r="P6" s="20">
        <f>'[1]6月'!Q$14</f>
        <v>142</v>
      </c>
      <c r="Q6" s="20">
        <f>'[1]6月'!R$14</f>
        <v>174</v>
      </c>
      <c r="R6" s="21">
        <f>'[1]6月'!S$14</f>
        <v>13977.359999999999</v>
      </c>
      <c r="S6" s="21">
        <f>'[1]6月'!T$14</f>
        <v>28699.46</v>
      </c>
      <c r="T6" s="21">
        <f>'[1]6月'!U$14</f>
        <v>25921.44</v>
      </c>
      <c r="U6" s="35">
        <f>'[1]6月'!V$14</f>
        <v>107695</v>
      </c>
      <c r="V6" s="2"/>
    </row>
    <row r="7" spans="1:22" ht="31.5" customHeight="1">
      <c r="A7" s="10" t="s">
        <v>49</v>
      </c>
      <c r="B7" s="33">
        <v>0</v>
      </c>
      <c r="C7" s="20"/>
      <c r="D7" s="20"/>
      <c r="E7" s="20"/>
      <c r="F7" s="20"/>
      <c r="G7" s="20"/>
      <c r="H7" s="20"/>
      <c r="I7" s="20"/>
      <c r="J7" s="20"/>
      <c r="K7" s="20">
        <f aca="true" t="shared" si="0" ref="K7:K12">SUM(C7:J7)</f>
        <v>0</v>
      </c>
      <c r="L7" s="21"/>
      <c r="M7" s="34"/>
      <c r="N7" s="33">
        <v>10</v>
      </c>
      <c r="O7" s="20">
        <v>18</v>
      </c>
      <c r="P7" s="20">
        <v>72</v>
      </c>
      <c r="Q7" s="20">
        <f aca="true" t="shared" si="1" ref="Q7:Q12">SUM(O7:P7)</f>
        <v>90</v>
      </c>
      <c r="R7" s="21">
        <v>8385.37</v>
      </c>
      <c r="S7" s="21">
        <v>18393.19</v>
      </c>
      <c r="T7" s="21">
        <v>16353.2</v>
      </c>
      <c r="U7" s="35">
        <v>58400</v>
      </c>
      <c r="V7" s="2"/>
    </row>
    <row r="8" spans="1:22" ht="31.5" customHeight="1">
      <c r="A8" s="10" t="s">
        <v>50</v>
      </c>
      <c r="B8" s="33">
        <v>0</v>
      </c>
      <c r="C8" s="20"/>
      <c r="D8" s="20"/>
      <c r="E8" s="20"/>
      <c r="F8" s="20"/>
      <c r="G8" s="20"/>
      <c r="H8" s="20"/>
      <c r="I8" s="20"/>
      <c r="J8" s="20"/>
      <c r="K8" s="20">
        <f t="shared" si="0"/>
        <v>0</v>
      </c>
      <c r="L8" s="21"/>
      <c r="M8" s="34"/>
      <c r="N8" s="33">
        <v>5</v>
      </c>
      <c r="O8" s="20">
        <v>0</v>
      </c>
      <c r="P8" s="20">
        <v>39</v>
      </c>
      <c r="Q8" s="20">
        <f t="shared" si="1"/>
        <v>39</v>
      </c>
      <c r="R8" s="21">
        <v>3738.62</v>
      </c>
      <c r="S8" s="21">
        <v>8004.01</v>
      </c>
      <c r="T8" s="21">
        <v>6989.76</v>
      </c>
      <c r="U8" s="35">
        <v>26700</v>
      </c>
      <c r="V8" s="2"/>
    </row>
    <row r="9" spans="1:22" ht="31.5" customHeight="1">
      <c r="A9" s="10" t="s">
        <v>5</v>
      </c>
      <c r="B9" s="33">
        <v>0</v>
      </c>
      <c r="C9" s="20"/>
      <c r="D9" s="20"/>
      <c r="E9" s="20"/>
      <c r="F9" s="20"/>
      <c r="G9" s="20"/>
      <c r="H9" s="20"/>
      <c r="I9" s="20"/>
      <c r="J9" s="20"/>
      <c r="K9" s="20">
        <f t="shared" si="0"/>
        <v>0</v>
      </c>
      <c r="L9" s="21"/>
      <c r="M9" s="34"/>
      <c r="N9" s="33">
        <v>3</v>
      </c>
      <c r="O9" s="20">
        <v>0</v>
      </c>
      <c r="P9" s="20">
        <v>56</v>
      </c>
      <c r="Q9" s="20">
        <f t="shared" si="1"/>
        <v>56</v>
      </c>
      <c r="R9" s="21">
        <v>4694.59</v>
      </c>
      <c r="S9" s="21">
        <v>9677.59</v>
      </c>
      <c r="T9" s="21">
        <v>8428.69</v>
      </c>
      <c r="U9" s="35">
        <v>31500</v>
      </c>
      <c r="V9" s="2"/>
    </row>
    <row r="10" spans="1:22" ht="31.5" customHeight="1">
      <c r="A10" s="10" t="s">
        <v>6</v>
      </c>
      <c r="B10" s="33">
        <v>0</v>
      </c>
      <c r="C10" s="20"/>
      <c r="D10" s="20"/>
      <c r="E10" s="20"/>
      <c r="F10" s="20"/>
      <c r="G10" s="20"/>
      <c r="H10" s="20"/>
      <c r="I10" s="20"/>
      <c r="J10" s="20"/>
      <c r="K10" s="20">
        <f t="shared" si="0"/>
        <v>0</v>
      </c>
      <c r="L10" s="21"/>
      <c r="M10" s="34"/>
      <c r="N10" s="33">
        <v>7</v>
      </c>
      <c r="O10" s="20">
        <v>0</v>
      </c>
      <c r="P10" s="20">
        <v>76</v>
      </c>
      <c r="Q10" s="20">
        <f t="shared" si="1"/>
        <v>76</v>
      </c>
      <c r="R10" s="21">
        <v>6759.05</v>
      </c>
      <c r="S10" s="21">
        <v>14140.44</v>
      </c>
      <c r="T10" s="21">
        <v>12431.04</v>
      </c>
      <c r="U10" s="35">
        <v>48871</v>
      </c>
      <c r="V10" s="2"/>
    </row>
    <row r="11" spans="1:22" ht="31.5" customHeight="1">
      <c r="A11" s="10" t="s">
        <v>7</v>
      </c>
      <c r="B11" s="33">
        <f>'[1]11月'!F$13</f>
        <v>1</v>
      </c>
      <c r="C11" s="20">
        <f>'[1]11月'!G$13</f>
        <v>8</v>
      </c>
      <c r="D11" s="20">
        <f>'[1]11月'!H$13</f>
        <v>0</v>
      </c>
      <c r="E11" s="20">
        <f>'[1]11月'!I$13</f>
        <v>0</v>
      </c>
      <c r="F11" s="20">
        <f>'[1]11月'!J$13</f>
        <v>26</v>
      </c>
      <c r="G11" s="20">
        <f>'[1]11月'!K$13</f>
        <v>104</v>
      </c>
      <c r="H11" s="20">
        <f>'[1]11月'!L$13</f>
        <v>13</v>
      </c>
      <c r="I11" s="20">
        <f>'[1]11月'!M$13</f>
        <v>0</v>
      </c>
      <c r="J11" s="20">
        <f>'[1]11月'!N$13</f>
        <v>0</v>
      </c>
      <c r="K11" s="20">
        <f>'[1]11月'!O$13</f>
        <v>151</v>
      </c>
      <c r="L11" s="43">
        <f>'[1]11月'!P$13</f>
        <v>16872.63</v>
      </c>
      <c r="M11" s="44">
        <f>'[1]11月'!Q$13</f>
        <v>48000</v>
      </c>
      <c r="N11" s="33">
        <f>'[1]11月'!R$13</f>
        <v>6</v>
      </c>
      <c r="O11" s="20">
        <f>'[1]11月'!S$13</f>
        <v>0</v>
      </c>
      <c r="P11" s="20">
        <f>'[1]11月'!T$13</f>
        <v>63</v>
      </c>
      <c r="Q11" s="20">
        <f>'[1]11月'!U$13</f>
        <v>63</v>
      </c>
      <c r="R11" s="21">
        <f>'[1]11月'!V$13</f>
        <v>5190.87</v>
      </c>
      <c r="S11" s="21">
        <f>'[1]11月'!W$13</f>
        <v>10903.5</v>
      </c>
      <c r="T11" s="21">
        <f>'[1]11月'!X$13</f>
        <v>9312.82</v>
      </c>
      <c r="U11" s="35">
        <f>'[1]11月'!Y$13</f>
        <v>29730</v>
      </c>
      <c r="V11" s="2"/>
    </row>
    <row r="12" spans="1:22" ht="31.5" customHeight="1">
      <c r="A12" s="10" t="s">
        <v>51</v>
      </c>
      <c r="B12" s="33">
        <v>0</v>
      </c>
      <c r="C12" s="20"/>
      <c r="D12" s="20"/>
      <c r="E12" s="20"/>
      <c r="F12" s="20"/>
      <c r="G12" s="20"/>
      <c r="H12" s="20"/>
      <c r="I12" s="20"/>
      <c r="J12" s="20"/>
      <c r="K12" s="20">
        <f t="shared" si="0"/>
        <v>0</v>
      </c>
      <c r="L12" s="21"/>
      <c r="M12" s="34"/>
      <c r="N12" s="33">
        <v>6</v>
      </c>
      <c r="O12" s="20">
        <v>24</v>
      </c>
      <c r="P12" s="20">
        <v>52</v>
      </c>
      <c r="Q12" s="20">
        <f t="shared" si="1"/>
        <v>76</v>
      </c>
      <c r="R12" s="21">
        <v>6743.24</v>
      </c>
      <c r="S12" s="21">
        <v>13502.88</v>
      </c>
      <c r="T12" s="21">
        <v>11998.03</v>
      </c>
      <c r="U12" s="35">
        <v>39500</v>
      </c>
      <c r="V12" s="1"/>
    </row>
    <row r="13" spans="1:22" ht="31.5" customHeight="1">
      <c r="A13" s="10"/>
      <c r="B13" s="33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34"/>
      <c r="N13" s="33"/>
      <c r="O13" s="20"/>
      <c r="P13" s="20"/>
      <c r="Q13" s="20"/>
      <c r="R13" s="21"/>
      <c r="S13" s="21"/>
      <c r="T13" s="21"/>
      <c r="U13" s="35"/>
      <c r="V13" s="1"/>
    </row>
    <row r="14" spans="1:22" ht="31.5" customHeight="1">
      <c r="A14" s="10"/>
      <c r="B14" s="33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34"/>
      <c r="N14" s="33"/>
      <c r="O14" s="20"/>
      <c r="P14" s="20"/>
      <c r="Q14" s="20"/>
      <c r="R14" s="21"/>
      <c r="S14" s="21"/>
      <c r="T14" s="21"/>
      <c r="U14" s="35"/>
      <c r="V14" s="2"/>
    </row>
    <row r="15" spans="1:22" ht="31.5" customHeight="1">
      <c r="A15" s="10"/>
      <c r="B15" s="33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34"/>
      <c r="N15" s="33"/>
      <c r="O15" s="20"/>
      <c r="P15" s="20"/>
      <c r="Q15" s="20"/>
      <c r="R15" s="21"/>
      <c r="S15" s="21"/>
      <c r="T15" s="21"/>
      <c r="U15" s="35"/>
      <c r="V15" s="2"/>
    </row>
    <row r="16" spans="1:22" ht="31.5" customHeight="1">
      <c r="A16" s="10"/>
      <c r="B16" s="33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34"/>
      <c r="N16" s="33"/>
      <c r="O16" s="20"/>
      <c r="P16" s="20"/>
      <c r="Q16" s="20"/>
      <c r="R16" s="21"/>
      <c r="S16" s="21"/>
      <c r="T16" s="21"/>
      <c r="U16" s="35"/>
      <c r="V16" s="2"/>
    </row>
    <row r="17" spans="1:22" ht="31.5" customHeight="1">
      <c r="A17" s="10"/>
      <c r="B17" s="33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34"/>
      <c r="N17" s="33"/>
      <c r="O17" s="20"/>
      <c r="P17" s="20"/>
      <c r="Q17" s="20"/>
      <c r="R17" s="21"/>
      <c r="S17" s="21"/>
      <c r="T17" s="21"/>
      <c r="U17" s="35"/>
      <c r="V17" s="2"/>
    </row>
    <row r="18" spans="1:21" s="6" customFormat="1" ht="40.5" customHeight="1" thickBot="1">
      <c r="A18" s="5" t="s">
        <v>52</v>
      </c>
      <c r="B18" s="26">
        <f>SUM(B6:B12)</f>
        <v>1</v>
      </c>
      <c r="C18" s="36">
        <f aca="true" t="shared" si="2" ref="C18:M18">SUM(C6:C12)</f>
        <v>8</v>
      </c>
      <c r="D18" s="36">
        <f t="shared" si="2"/>
        <v>0</v>
      </c>
      <c r="E18" s="36">
        <f t="shared" si="2"/>
        <v>0</v>
      </c>
      <c r="F18" s="27">
        <f t="shared" si="2"/>
        <v>26</v>
      </c>
      <c r="G18" s="27">
        <f t="shared" si="2"/>
        <v>104</v>
      </c>
      <c r="H18" s="27">
        <f t="shared" si="2"/>
        <v>13</v>
      </c>
      <c r="I18" s="27">
        <f t="shared" si="2"/>
        <v>0</v>
      </c>
      <c r="J18" s="27">
        <f t="shared" si="2"/>
        <v>0</v>
      </c>
      <c r="K18" s="37">
        <f t="shared" si="2"/>
        <v>151</v>
      </c>
      <c r="L18" s="38">
        <f t="shared" si="2"/>
        <v>16872.63</v>
      </c>
      <c r="M18" s="39">
        <f t="shared" si="2"/>
        <v>48000</v>
      </c>
      <c r="N18" s="26">
        <f>SUM(N6:N12)</f>
        <v>45</v>
      </c>
      <c r="O18" s="27">
        <f aca="true" t="shared" si="3" ref="O18:U18">SUM(O6:O12)</f>
        <v>74</v>
      </c>
      <c r="P18" s="27">
        <f t="shared" si="3"/>
        <v>500</v>
      </c>
      <c r="Q18" s="27">
        <f t="shared" si="3"/>
        <v>574</v>
      </c>
      <c r="R18" s="40">
        <f t="shared" si="3"/>
        <v>49489.1</v>
      </c>
      <c r="S18" s="40">
        <f t="shared" si="3"/>
        <v>103321.07</v>
      </c>
      <c r="T18" s="40">
        <f t="shared" si="3"/>
        <v>91434.98000000001</v>
      </c>
      <c r="U18" s="32">
        <f t="shared" si="3"/>
        <v>342396</v>
      </c>
    </row>
  </sheetData>
  <mergeCells count="21">
    <mergeCell ref="Q4:Q5"/>
    <mergeCell ref="B2:M2"/>
    <mergeCell ref="B3:B5"/>
    <mergeCell ref="C4:C5"/>
    <mergeCell ref="C3:K3"/>
    <mergeCell ref="L3:L5"/>
    <mergeCell ref="D4:D5"/>
    <mergeCell ref="A1:U1"/>
    <mergeCell ref="R3:R5"/>
    <mergeCell ref="S3:S5"/>
    <mergeCell ref="T3:T5"/>
    <mergeCell ref="U3:U5"/>
    <mergeCell ref="O3:Q3"/>
    <mergeCell ref="O4:O5"/>
    <mergeCell ref="N2:U2"/>
    <mergeCell ref="E4:J4"/>
    <mergeCell ref="M3:M5"/>
    <mergeCell ref="A3:A5"/>
    <mergeCell ref="N3:N5"/>
    <mergeCell ref="P4:P5"/>
    <mergeCell ref="K4:K5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18"/>
  <sheetViews>
    <sheetView tabSelected="1" workbookViewId="0" topLeftCell="A1">
      <selection activeCell="K21" sqref="K21"/>
    </sheetView>
  </sheetViews>
  <sheetFormatPr defaultColWidth="9.00390625" defaultRowHeight="16.5"/>
  <cols>
    <col min="1" max="1" width="6.00390625" style="0" customWidth="1"/>
    <col min="2" max="2" width="4.625" style="0" customWidth="1"/>
    <col min="3" max="3" width="5.375" style="0" customWidth="1"/>
    <col min="4" max="4" width="4.50390625" style="0" customWidth="1"/>
    <col min="5" max="6" width="5.375" style="0" customWidth="1"/>
    <col min="7" max="7" width="7.25390625" style="0" customWidth="1"/>
    <col min="8" max="8" width="5.375" style="0" customWidth="1"/>
    <col min="9" max="10" width="4.75390625" style="0" customWidth="1"/>
    <col min="11" max="11" width="6.25390625" style="0" customWidth="1"/>
    <col min="12" max="12" width="12.50390625" style="0" customWidth="1"/>
    <col min="13" max="13" width="10.25390625" style="0" customWidth="1"/>
    <col min="14" max="14" width="6.00390625" style="0" customWidth="1"/>
    <col min="15" max="15" width="5.75390625" style="0" customWidth="1"/>
    <col min="16" max="16" width="7.25390625" style="0" customWidth="1"/>
    <col min="17" max="17" width="6.375" style="0" customWidth="1"/>
    <col min="18" max="18" width="11.00390625" style="0" customWidth="1"/>
    <col min="19" max="19" width="11.50390625" style="0" customWidth="1"/>
    <col min="20" max="20" width="11.375" style="0" customWidth="1"/>
    <col min="21" max="21" width="11.00390625" style="0" customWidth="1"/>
  </cols>
  <sheetData>
    <row r="1" spans="1:21" ht="42" customHeight="1" thickBot="1">
      <c r="A1" s="111" t="s">
        <v>21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30" customHeight="1" thickBot="1">
      <c r="A2" s="11" t="s">
        <v>124</v>
      </c>
      <c r="B2" s="76" t="s">
        <v>125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 t="s">
        <v>126</v>
      </c>
      <c r="O2" s="80"/>
      <c r="P2" s="80"/>
      <c r="Q2" s="80"/>
      <c r="R2" s="80"/>
      <c r="S2" s="80"/>
      <c r="T2" s="80"/>
      <c r="U2" s="81"/>
    </row>
    <row r="3" spans="1:21" ht="19.5" customHeight="1">
      <c r="A3" s="113" t="s">
        <v>151</v>
      </c>
      <c r="B3" s="83" t="s">
        <v>128</v>
      </c>
      <c r="C3" s="75" t="s">
        <v>129</v>
      </c>
      <c r="D3" s="75"/>
      <c r="E3" s="75"/>
      <c r="F3" s="75"/>
      <c r="G3" s="75"/>
      <c r="H3" s="75"/>
      <c r="I3" s="75"/>
      <c r="J3" s="75"/>
      <c r="K3" s="84"/>
      <c r="L3" s="72" t="s">
        <v>150</v>
      </c>
      <c r="M3" s="73" t="s">
        <v>131</v>
      </c>
      <c r="N3" s="67" t="s">
        <v>128</v>
      </c>
      <c r="O3" s="75" t="s">
        <v>129</v>
      </c>
      <c r="P3" s="75"/>
      <c r="Q3" s="75"/>
      <c r="R3" s="72" t="s">
        <v>152</v>
      </c>
      <c r="S3" s="72" t="s">
        <v>132</v>
      </c>
      <c r="T3" s="85" t="s">
        <v>150</v>
      </c>
      <c r="U3" s="74" t="s">
        <v>133</v>
      </c>
    </row>
    <row r="4" spans="1:21" ht="19.5" customHeight="1">
      <c r="A4" s="114"/>
      <c r="B4" s="66"/>
      <c r="C4" s="49" t="s">
        <v>134</v>
      </c>
      <c r="D4" s="70" t="s">
        <v>135</v>
      </c>
      <c r="E4" s="58" t="s">
        <v>136</v>
      </c>
      <c r="F4" s="59"/>
      <c r="G4" s="59"/>
      <c r="H4" s="59"/>
      <c r="I4" s="59"/>
      <c r="J4" s="60"/>
      <c r="K4" s="49" t="s">
        <v>137</v>
      </c>
      <c r="L4" s="52"/>
      <c r="M4" s="61"/>
      <c r="N4" s="48"/>
      <c r="O4" s="49" t="s">
        <v>134</v>
      </c>
      <c r="P4" s="49" t="s">
        <v>138</v>
      </c>
      <c r="Q4" s="49" t="s">
        <v>137</v>
      </c>
      <c r="R4" s="52"/>
      <c r="S4" s="52"/>
      <c r="T4" s="86"/>
      <c r="U4" s="53"/>
    </row>
    <row r="5" spans="1:21" ht="19.5" customHeight="1">
      <c r="A5" s="115"/>
      <c r="B5" s="67"/>
      <c r="C5" s="49"/>
      <c r="D5" s="71"/>
      <c r="E5" s="8" t="s">
        <v>139</v>
      </c>
      <c r="F5" s="8" t="s">
        <v>140</v>
      </c>
      <c r="G5" s="8" t="s">
        <v>141</v>
      </c>
      <c r="H5" s="8" t="s">
        <v>142</v>
      </c>
      <c r="I5" s="8" t="s">
        <v>143</v>
      </c>
      <c r="J5" s="18" t="s">
        <v>144</v>
      </c>
      <c r="K5" s="49"/>
      <c r="L5" s="52"/>
      <c r="M5" s="61"/>
      <c r="N5" s="48"/>
      <c r="O5" s="49"/>
      <c r="P5" s="49"/>
      <c r="Q5" s="49"/>
      <c r="R5" s="52"/>
      <c r="S5" s="52"/>
      <c r="T5" s="72"/>
      <c r="U5" s="53"/>
    </row>
    <row r="6" spans="1:22" ht="31.5" customHeight="1">
      <c r="A6" s="10" t="s">
        <v>153</v>
      </c>
      <c r="B6" s="19">
        <f>'楠梓'!B18</f>
        <v>1</v>
      </c>
      <c r="C6" s="20">
        <f>'楠梓'!C18</f>
        <v>8</v>
      </c>
      <c r="D6" s="20">
        <f>'楠梓'!D18</f>
        <v>0</v>
      </c>
      <c r="E6" s="20">
        <f>'楠梓'!E18</f>
        <v>0</v>
      </c>
      <c r="F6" s="20">
        <f>'楠梓'!F18</f>
        <v>26</v>
      </c>
      <c r="G6" s="20">
        <f>'楠梓'!G18</f>
        <v>104</v>
      </c>
      <c r="H6" s="20">
        <f>'楠梓'!H18</f>
        <v>13</v>
      </c>
      <c r="I6" s="20">
        <f>'楠梓'!I18</f>
        <v>0</v>
      </c>
      <c r="J6" s="20">
        <f>'楠梓'!J18</f>
        <v>0</v>
      </c>
      <c r="K6" s="20">
        <f>'楠梓'!K18</f>
        <v>151</v>
      </c>
      <c r="L6" s="21">
        <f>'楠梓'!L18</f>
        <v>16872.63</v>
      </c>
      <c r="M6" s="22">
        <f>'楠梓'!M18</f>
        <v>48000</v>
      </c>
      <c r="N6" s="19">
        <f>'楠梓'!N18</f>
        <v>45</v>
      </c>
      <c r="O6" s="20">
        <f>'楠梓'!O18</f>
        <v>74</v>
      </c>
      <c r="P6" s="20">
        <f>'楠梓'!P18</f>
        <v>500</v>
      </c>
      <c r="Q6" s="20">
        <f>'楠梓'!Q18</f>
        <v>574</v>
      </c>
      <c r="R6" s="23">
        <f>'楠梓'!R18</f>
        <v>49489.1</v>
      </c>
      <c r="S6" s="23">
        <f>'楠梓'!S18</f>
        <v>103321.07</v>
      </c>
      <c r="T6" s="23">
        <f>'楠梓'!T18</f>
        <v>91434.98000000001</v>
      </c>
      <c r="U6" s="24">
        <f>'楠梓'!U18</f>
        <v>342396</v>
      </c>
      <c r="V6" s="2"/>
    </row>
    <row r="7" spans="1:22" ht="31.5" customHeight="1">
      <c r="A7" s="10" t="s">
        <v>154</v>
      </c>
      <c r="B7" s="19">
        <f>'左營'!B18</f>
        <v>7</v>
      </c>
      <c r="C7" s="20">
        <f>'左營'!C18</f>
        <v>20</v>
      </c>
      <c r="D7" s="20">
        <f>'左營'!D18</f>
        <v>0</v>
      </c>
      <c r="E7" s="20">
        <f>'左營'!E18</f>
        <v>1</v>
      </c>
      <c r="F7" s="20">
        <f>'左營'!F18</f>
        <v>209</v>
      </c>
      <c r="G7" s="20">
        <f>'左營'!G18</f>
        <v>464</v>
      </c>
      <c r="H7" s="20">
        <f>'左營'!H18</f>
        <v>135</v>
      </c>
      <c r="I7" s="20">
        <f>'左營'!I18</f>
        <v>0</v>
      </c>
      <c r="J7" s="20">
        <f>'左營'!J18</f>
        <v>0</v>
      </c>
      <c r="K7" s="20">
        <f>'左營'!K18</f>
        <v>829</v>
      </c>
      <c r="L7" s="21">
        <f>'左營'!L18</f>
        <v>95395.93000000001</v>
      </c>
      <c r="M7" s="22">
        <f>'左營'!M18</f>
        <v>278288</v>
      </c>
      <c r="N7" s="19">
        <f>'左營'!N18</f>
        <v>44</v>
      </c>
      <c r="O7" s="20">
        <f>'左營'!O18</f>
        <v>119</v>
      </c>
      <c r="P7" s="20">
        <f>'左營'!P18</f>
        <v>241</v>
      </c>
      <c r="Q7" s="20">
        <f>'左營'!Q18</f>
        <v>360</v>
      </c>
      <c r="R7" s="23">
        <f>'左營'!R18</f>
        <v>33613.38</v>
      </c>
      <c r="S7" s="23">
        <f>'左營'!S18</f>
        <v>76073.44</v>
      </c>
      <c r="T7" s="23">
        <f>'左營'!T18</f>
        <v>67828.12000000001</v>
      </c>
      <c r="U7" s="24">
        <f>'左營'!U18</f>
        <v>309690</v>
      </c>
      <c r="V7" s="2"/>
    </row>
    <row r="8" spans="1:22" ht="31.5" customHeight="1">
      <c r="A8" s="10" t="s">
        <v>155</v>
      </c>
      <c r="B8" s="19">
        <f>'鼓山'!B18:U18</f>
        <v>7</v>
      </c>
      <c r="C8" s="20">
        <f>'鼓山'!C18:V18</f>
        <v>13</v>
      </c>
      <c r="D8" s="20">
        <f>'鼓山'!D18:W18</f>
        <v>0</v>
      </c>
      <c r="E8" s="20">
        <f>'鼓山'!E18:X18</f>
        <v>0</v>
      </c>
      <c r="F8" s="20">
        <f>'鼓山'!F18:Y18</f>
        <v>155</v>
      </c>
      <c r="G8" s="20">
        <f>'鼓山'!G18:Z18</f>
        <v>470</v>
      </c>
      <c r="H8" s="20">
        <f>'鼓山'!H18:AA18</f>
        <v>105</v>
      </c>
      <c r="I8" s="20">
        <f>'鼓山'!I18:AB18</f>
        <v>39</v>
      </c>
      <c r="J8" s="20">
        <f>'鼓山'!J18:AC18</f>
        <v>12</v>
      </c>
      <c r="K8" s="20">
        <f>'鼓山'!K18:AD18</f>
        <v>794</v>
      </c>
      <c r="L8" s="21">
        <f>'鼓山'!L18:AE18</f>
        <v>108004.17</v>
      </c>
      <c r="M8" s="22">
        <f>'鼓山'!M18:AF18</f>
        <v>376720</v>
      </c>
      <c r="N8" s="19">
        <f>'鼓山'!N18:AG18</f>
        <v>14</v>
      </c>
      <c r="O8" s="20">
        <f>'鼓山'!O18:AH18</f>
        <v>56</v>
      </c>
      <c r="P8" s="20">
        <f>'鼓山'!P18:AI18</f>
        <v>248</v>
      </c>
      <c r="Q8" s="20">
        <f>'鼓山'!Q18:AJ18</f>
        <v>304</v>
      </c>
      <c r="R8" s="23">
        <f>'鼓山'!R18:AK18</f>
        <v>23444.77</v>
      </c>
      <c r="S8" s="23">
        <f>'鼓山'!S18:AL18</f>
        <v>58476.68</v>
      </c>
      <c r="T8" s="23">
        <f>'鼓山'!T18:AM18</f>
        <v>51879.41</v>
      </c>
      <c r="U8" s="24">
        <f>'鼓山'!U18:AN18</f>
        <v>233872</v>
      </c>
      <c r="V8" s="2"/>
    </row>
    <row r="9" spans="1:22" ht="31.5" customHeight="1">
      <c r="A9" s="10" t="s">
        <v>156</v>
      </c>
      <c r="B9" s="19">
        <f>'三民'!B18</f>
        <v>4</v>
      </c>
      <c r="C9" s="20">
        <f>'三民'!C18</f>
        <v>15</v>
      </c>
      <c r="D9" s="20">
        <f>'三民'!D18</f>
        <v>1</v>
      </c>
      <c r="E9" s="20">
        <f>'三民'!E18</f>
        <v>0</v>
      </c>
      <c r="F9" s="20">
        <f>'三民'!F18</f>
        <v>93</v>
      </c>
      <c r="G9" s="20">
        <f>'三民'!G18</f>
        <v>239</v>
      </c>
      <c r="H9" s="20">
        <f>'三民'!H18</f>
        <v>59</v>
      </c>
      <c r="I9" s="20">
        <f>'三民'!I18</f>
        <v>0</v>
      </c>
      <c r="J9" s="20">
        <f>'三民'!J18</f>
        <v>8</v>
      </c>
      <c r="K9" s="20">
        <f>'三民'!K18</f>
        <v>415</v>
      </c>
      <c r="L9" s="21">
        <f>'三民'!L18</f>
        <v>53144.96000000001</v>
      </c>
      <c r="M9" s="22">
        <f>'三民'!M18</f>
        <v>168722</v>
      </c>
      <c r="N9" s="19">
        <f>'三民'!N18</f>
        <v>21</v>
      </c>
      <c r="O9" s="20">
        <f>'三民'!O18</f>
        <v>57</v>
      </c>
      <c r="P9" s="20">
        <f>'三民'!P18</f>
        <v>159</v>
      </c>
      <c r="Q9" s="20">
        <f>'三民'!Q18</f>
        <v>216</v>
      </c>
      <c r="R9" s="23">
        <f>'三民'!R18</f>
        <v>18958.799999999996</v>
      </c>
      <c r="S9" s="23">
        <f>'三民'!S18</f>
        <v>46380.530000000006</v>
      </c>
      <c r="T9" s="23">
        <f>'三民'!T18</f>
        <v>40845.19</v>
      </c>
      <c r="U9" s="24">
        <f>'三民'!U18</f>
        <v>194230</v>
      </c>
      <c r="V9" s="2"/>
    </row>
    <row r="10" spans="1:22" ht="31.5" customHeight="1">
      <c r="A10" s="10" t="s">
        <v>157</v>
      </c>
      <c r="B10" s="19">
        <f>'鹽埕'!B18</f>
        <v>0</v>
      </c>
      <c r="C10" s="20">
        <f>'鹽埕'!C18</f>
        <v>0</v>
      </c>
      <c r="D10" s="20">
        <f>'鹽埕'!D18</f>
        <v>0</v>
      </c>
      <c r="E10" s="20">
        <f>'鹽埕'!E18</f>
        <v>0</v>
      </c>
      <c r="F10" s="20">
        <f>'鹽埕'!F18</f>
        <v>0</v>
      </c>
      <c r="G10" s="20">
        <f>'鹽埕'!G18</f>
        <v>0</v>
      </c>
      <c r="H10" s="20">
        <f>'鹽埕'!H18</f>
        <v>0</v>
      </c>
      <c r="I10" s="20">
        <f>'鹽埕'!I18</f>
        <v>0</v>
      </c>
      <c r="J10" s="20">
        <f>'鹽埕'!J18</f>
        <v>0</v>
      </c>
      <c r="K10" s="20">
        <f>'鹽埕'!K18</f>
        <v>0</v>
      </c>
      <c r="L10" s="21">
        <f>'鹽埕'!L18</f>
        <v>0</v>
      </c>
      <c r="M10" s="22">
        <f>'鹽埕'!M18</f>
        <v>0</v>
      </c>
      <c r="N10" s="19">
        <f>'鹽埕'!N18</f>
        <v>1</v>
      </c>
      <c r="O10" s="20">
        <f>'鹽埕'!O18</f>
        <v>0</v>
      </c>
      <c r="P10" s="20">
        <f>'鹽埕'!P18</f>
        <v>6</v>
      </c>
      <c r="Q10" s="20">
        <f>'鹽埕'!Q18</f>
        <v>6</v>
      </c>
      <c r="R10" s="23">
        <f>'鹽埕'!R18</f>
        <v>564.59</v>
      </c>
      <c r="S10" s="23">
        <f>'鹽埕'!S18</f>
        <v>1452.19</v>
      </c>
      <c r="T10" s="23">
        <f>'鹽埕'!T18</f>
        <v>1232.72</v>
      </c>
      <c r="U10" s="24">
        <f>'鹽埕'!U18</f>
        <v>5285</v>
      </c>
      <c r="V10" s="2"/>
    </row>
    <row r="11" spans="1:22" ht="31.5" customHeight="1">
      <c r="A11" s="10" t="s">
        <v>158</v>
      </c>
      <c r="B11" s="19">
        <f>'新興'!B18</f>
        <v>2</v>
      </c>
      <c r="C11" s="20">
        <f>'新興'!C18</f>
        <v>5</v>
      </c>
      <c r="D11" s="20">
        <f>'新興'!D18</f>
        <v>0</v>
      </c>
      <c r="E11" s="20">
        <f>'新興'!E18</f>
        <v>0</v>
      </c>
      <c r="F11" s="20">
        <f>'新興'!F18</f>
        <v>30</v>
      </c>
      <c r="G11" s="20">
        <f>'新興'!G18</f>
        <v>57</v>
      </c>
      <c r="H11" s="20">
        <f>'新興'!H18</f>
        <v>14</v>
      </c>
      <c r="I11" s="20">
        <f>'新興'!I18</f>
        <v>0</v>
      </c>
      <c r="J11" s="20">
        <f>'新興'!J18</f>
        <v>0</v>
      </c>
      <c r="K11" s="20">
        <f>'新興'!K18</f>
        <v>106</v>
      </c>
      <c r="L11" s="21">
        <f>'新興'!L18</f>
        <v>13196.07</v>
      </c>
      <c r="M11" s="22">
        <f>'新興'!M18</f>
        <v>55000</v>
      </c>
      <c r="N11" s="19">
        <f>'新興'!N18</f>
        <v>0</v>
      </c>
      <c r="O11" s="20">
        <f>'新興'!O18</f>
        <v>0</v>
      </c>
      <c r="P11" s="20">
        <f>'新興'!P18</f>
        <v>0</v>
      </c>
      <c r="Q11" s="20">
        <f>'新興'!Q18</f>
        <v>0</v>
      </c>
      <c r="R11" s="23">
        <f>'新興'!R18</f>
        <v>0</v>
      </c>
      <c r="S11" s="23">
        <f>'新興'!S18</f>
        <v>0</v>
      </c>
      <c r="T11" s="23">
        <f>'新興'!T18</f>
        <v>0</v>
      </c>
      <c r="U11" s="24">
        <f>'新興'!U18</f>
        <v>0</v>
      </c>
      <c r="V11" s="2"/>
    </row>
    <row r="12" spans="1:22" ht="31.5" customHeight="1">
      <c r="A12" s="10" t="s">
        <v>159</v>
      </c>
      <c r="B12" s="19">
        <f>'苓雅'!B18</f>
        <v>2</v>
      </c>
      <c r="C12" s="20">
        <f>'苓雅'!C18</f>
        <v>4</v>
      </c>
      <c r="D12" s="20">
        <f>'苓雅'!D18</f>
        <v>0</v>
      </c>
      <c r="E12" s="20">
        <f>'苓雅'!E18</f>
        <v>65</v>
      </c>
      <c r="F12" s="20">
        <f>'苓雅'!F18</f>
        <v>167</v>
      </c>
      <c r="G12" s="20">
        <f>'苓雅'!G18</f>
        <v>26</v>
      </c>
      <c r="H12" s="20">
        <f>'苓雅'!H18</f>
        <v>26</v>
      </c>
      <c r="I12" s="20">
        <f>'苓雅'!I18</f>
        <v>0</v>
      </c>
      <c r="J12" s="20">
        <f>'苓雅'!J18</f>
        <v>0</v>
      </c>
      <c r="K12" s="20">
        <f>'苓雅'!K18</f>
        <v>288</v>
      </c>
      <c r="L12" s="21">
        <f>'苓雅'!L18</f>
        <v>26458.08</v>
      </c>
      <c r="M12" s="22">
        <f>'苓雅'!M18</f>
        <v>122000</v>
      </c>
      <c r="N12" s="19">
        <f>'苓雅'!N18</f>
        <v>4</v>
      </c>
      <c r="O12" s="20">
        <f>'苓雅'!O18</f>
        <v>0</v>
      </c>
      <c r="P12" s="20">
        <f>'苓雅'!P18</f>
        <v>41</v>
      </c>
      <c r="Q12" s="20">
        <f>'苓雅'!Q18</f>
        <v>41</v>
      </c>
      <c r="R12" s="23">
        <f>'苓雅'!R18</f>
        <v>3427.46</v>
      </c>
      <c r="S12" s="23">
        <f>'苓雅'!S18</f>
        <v>7932.2300000000005</v>
      </c>
      <c r="T12" s="23">
        <f>'苓雅'!T18</f>
        <v>6636.82</v>
      </c>
      <c r="U12" s="24">
        <f>'苓雅'!U18</f>
        <v>38100</v>
      </c>
      <c r="V12" s="1"/>
    </row>
    <row r="13" spans="1:22" ht="31.5" customHeight="1">
      <c r="A13" s="10" t="s">
        <v>160</v>
      </c>
      <c r="B13" s="19">
        <f>'前鎮'!B18</f>
        <v>0</v>
      </c>
      <c r="C13" s="20">
        <f>'前鎮'!C18</f>
        <v>0</v>
      </c>
      <c r="D13" s="20">
        <f>'前鎮'!D18</f>
        <v>0</v>
      </c>
      <c r="E13" s="20">
        <f>'前鎮'!E18</f>
        <v>0</v>
      </c>
      <c r="F13" s="20">
        <f>'前鎮'!F18</f>
        <v>0</v>
      </c>
      <c r="G13" s="20">
        <f>'前鎮'!G18</f>
        <v>0</v>
      </c>
      <c r="H13" s="20">
        <f>'前鎮'!H18</f>
        <v>0</v>
      </c>
      <c r="I13" s="20">
        <f>'前鎮'!I18</f>
        <v>0</v>
      </c>
      <c r="J13" s="20">
        <f>'前鎮'!J18</f>
        <v>0</v>
      </c>
      <c r="K13" s="20">
        <f>'前鎮'!K18</f>
        <v>0</v>
      </c>
      <c r="L13" s="21">
        <f>'前鎮'!L18</f>
        <v>0</v>
      </c>
      <c r="M13" s="22">
        <f>'前鎮'!M18</f>
        <v>0</v>
      </c>
      <c r="N13" s="19">
        <f>'前鎮'!N18</f>
        <v>7</v>
      </c>
      <c r="O13" s="20">
        <f>'前鎮'!O18</f>
        <v>47</v>
      </c>
      <c r="P13" s="20">
        <f>'前鎮'!P18</f>
        <v>71</v>
      </c>
      <c r="Q13" s="20">
        <f>'前鎮'!Q18</f>
        <v>118</v>
      </c>
      <c r="R13" s="23">
        <f>'前鎮'!R18</f>
        <v>9661.36</v>
      </c>
      <c r="S13" s="23">
        <f>'前鎮'!S18</f>
        <v>24737.180000000004</v>
      </c>
      <c r="T13" s="23">
        <f>'前鎮'!T18</f>
        <v>21950.180000000004</v>
      </c>
      <c r="U13" s="24">
        <f>'前鎮'!U18</f>
        <v>108740</v>
      </c>
      <c r="V13" s="2"/>
    </row>
    <row r="14" spans="1:22" ht="31.5" customHeight="1">
      <c r="A14" s="10" t="s">
        <v>161</v>
      </c>
      <c r="B14" s="19">
        <f>'小港'!B18</f>
        <v>0</v>
      </c>
      <c r="C14" s="20">
        <f>'小港'!C18</f>
        <v>0</v>
      </c>
      <c r="D14" s="20">
        <f>'小港'!D18</f>
        <v>0</v>
      </c>
      <c r="E14" s="20">
        <f>'小港'!E18</f>
        <v>0</v>
      </c>
      <c r="F14" s="20">
        <f>'小港'!F18</f>
        <v>0</v>
      </c>
      <c r="G14" s="20">
        <f>'小港'!G18</f>
        <v>0</v>
      </c>
      <c r="H14" s="20">
        <f>'小港'!H18</f>
        <v>0</v>
      </c>
      <c r="I14" s="20">
        <f>'小港'!I18</f>
        <v>0</v>
      </c>
      <c r="J14" s="20">
        <f>'小港'!J18</f>
        <v>0</v>
      </c>
      <c r="K14" s="20">
        <f>'小港'!K18</f>
        <v>0</v>
      </c>
      <c r="L14" s="21">
        <f>'小港'!L18</f>
        <v>0</v>
      </c>
      <c r="M14" s="22">
        <f>'小港'!M18</f>
        <v>0</v>
      </c>
      <c r="N14" s="19">
        <f>'小港'!N18</f>
        <v>14</v>
      </c>
      <c r="O14" s="20">
        <f>'小港'!O18</f>
        <v>57</v>
      </c>
      <c r="P14" s="20">
        <f>'小港'!P18</f>
        <v>131</v>
      </c>
      <c r="Q14" s="20">
        <f>'小港'!Q18</f>
        <v>188</v>
      </c>
      <c r="R14" s="23">
        <f>'小港'!R18</f>
        <v>17391.87</v>
      </c>
      <c r="S14" s="23">
        <f>'小港'!S18</f>
        <v>35055.9</v>
      </c>
      <c r="T14" s="23">
        <f>'小港'!T18</f>
        <v>30760.52</v>
      </c>
      <c r="U14" s="24">
        <f>'小港'!U18</f>
        <v>122779</v>
      </c>
      <c r="V14" s="2"/>
    </row>
    <row r="15" spans="1:22" ht="31.5" customHeight="1">
      <c r="A15" s="10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25"/>
      <c r="N15" s="19"/>
      <c r="O15" s="20"/>
      <c r="P15" s="20"/>
      <c r="Q15" s="20"/>
      <c r="R15" s="21"/>
      <c r="S15" s="21"/>
      <c r="T15" s="21"/>
      <c r="U15" s="24"/>
      <c r="V15" s="2"/>
    </row>
    <row r="16" spans="1:22" ht="31.5" customHeight="1">
      <c r="A16" s="10"/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25"/>
      <c r="N16" s="19"/>
      <c r="O16" s="20"/>
      <c r="P16" s="20"/>
      <c r="Q16" s="20"/>
      <c r="R16" s="21"/>
      <c r="S16" s="21"/>
      <c r="T16" s="21"/>
      <c r="U16" s="24"/>
      <c r="V16" s="2"/>
    </row>
    <row r="17" spans="1:22" ht="31.5" customHeight="1">
      <c r="A17" s="10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25"/>
      <c r="N17" s="19"/>
      <c r="O17" s="20"/>
      <c r="P17" s="20"/>
      <c r="Q17" s="20"/>
      <c r="R17" s="21"/>
      <c r="S17" s="21"/>
      <c r="T17" s="21"/>
      <c r="U17" s="24"/>
      <c r="V17" s="2"/>
    </row>
    <row r="18" spans="1:21" s="3" customFormat="1" ht="40.5" customHeight="1" thickBot="1">
      <c r="A18" s="5" t="s">
        <v>162</v>
      </c>
      <c r="B18" s="26">
        <f>SUM(B6:B17)</f>
        <v>23</v>
      </c>
      <c r="C18" s="27">
        <f aca="true" t="shared" si="0" ref="C18:M18">SUM(C6:C17)</f>
        <v>65</v>
      </c>
      <c r="D18" s="27">
        <f t="shared" si="0"/>
        <v>1</v>
      </c>
      <c r="E18" s="27">
        <f t="shared" si="0"/>
        <v>66</v>
      </c>
      <c r="F18" s="27">
        <f t="shared" si="0"/>
        <v>680</v>
      </c>
      <c r="G18" s="28">
        <f t="shared" si="0"/>
        <v>1360</v>
      </c>
      <c r="H18" s="27">
        <f t="shared" si="0"/>
        <v>352</v>
      </c>
      <c r="I18" s="27">
        <f t="shared" si="0"/>
        <v>39</v>
      </c>
      <c r="J18" s="27">
        <f t="shared" si="0"/>
        <v>20</v>
      </c>
      <c r="K18" s="28">
        <f t="shared" si="0"/>
        <v>2583</v>
      </c>
      <c r="L18" s="29">
        <f t="shared" si="0"/>
        <v>313071.84</v>
      </c>
      <c r="M18" s="30">
        <f t="shared" si="0"/>
        <v>1048730</v>
      </c>
      <c r="N18" s="31">
        <f>SUM(N6:N17)</f>
        <v>150</v>
      </c>
      <c r="O18" s="28">
        <f aca="true" t="shared" si="1" ref="O18:U18">SUM(O6:O17)</f>
        <v>410</v>
      </c>
      <c r="P18" s="28">
        <f t="shared" si="1"/>
        <v>1397</v>
      </c>
      <c r="Q18" s="28">
        <f t="shared" si="1"/>
        <v>1807</v>
      </c>
      <c r="R18" s="29">
        <f t="shared" si="1"/>
        <v>156551.33</v>
      </c>
      <c r="S18" s="29">
        <f t="shared" si="1"/>
        <v>353429.22000000003</v>
      </c>
      <c r="T18" s="29">
        <f t="shared" si="1"/>
        <v>312567.94000000006</v>
      </c>
      <c r="U18" s="32">
        <f t="shared" si="1"/>
        <v>1355092</v>
      </c>
    </row>
  </sheetData>
  <mergeCells count="21">
    <mergeCell ref="P4:P5"/>
    <mergeCell ref="Q4:Q5"/>
    <mergeCell ref="D4:D5"/>
    <mergeCell ref="C4:C5"/>
    <mergeCell ref="E4:J4"/>
    <mergeCell ref="K4:K5"/>
    <mergeCell ref="O4:O5"/>
    <mergeCell ref="R3:R5"/>
    <mergeCell ref="S3:S5"/>
    <mergeCell ref="T3:T5"/>
    <mergeCell ref="U3:U5"/>
    <mergeCell ref="A1:U1"/>
    <mergeCell ref="B2:M2"/>
    <mergeCell ref="N2:U2"/>
    <mergeCell ref="A3:A5"/>
    <mergeCell ref="B3:B5"/>
    <mergeCell ref="C3:K3"/>
    <mergeCell ref="L3:L5"/>
    <mergeCell ref="M3:M5"/>
    <mergeCell ref="N3:N5"/>
    <mergeCell ref="O3:Q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V18"/>
  <sheetViews>
    <sheetView workbookViewId="0" topLeftCell="A3">
      <selection activeCell="I10" sqref="I10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2.00390625" style="0" customWidth="1"/>
    <col min="13" max="13" width="9.75390625" style="0" customWidth="1"/>
    <col min="14" max="14" width="4.625" style="0" customWidth="1"/>
    <col min="15" max="17" width="5.75390625" style="0" customWidth="1"/>
    <col min="18" max="19" width="11.375" style="0" customWidth="1"/>
    <col min="20" max="20" width="11.00390625" style="0" customWidth="1"/>
    <col min="21" max="21" width="10.125" style="0" customWidth="1"/>
  </cols>
  <sheetData>
    <row r="1" spans="1:21" ht="42" customHeight="1" thickBot="1">
      <c r="A1" s="50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30" customHeight="1" thickBot="1">
      <c r="A2" s="11" t="s">
        <v>53</v>
      </c>
      <c r="B2" s="76" t="s">
        <v>54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 t="s">
        <v>55</v>
      </c>
      <c r="O2" s="80"/>
      <c r="P2" s="80"/>
      <c r="Q2" s="80"/>
      <c r="R2" s="80"/>
      <c r="S2" s="80"/>
      <c r="T2" s="80"/>
      <c r="U2" s="81"/>
    </row>
    <row r="3" spans="1:21" ht="19.5" customHeight="1">
      <c r="A3" s="82" t="s">
        <v>56</v>
      </c>
      <c r="B3" s="83" t="s">
        <v>57</v>
      </c>
      <c r="C3" s="75" t="s">
        <v>58</v>
      </c>
      <c r="D3" s="75"/>
      <c r="E3" s="75"/>
      <c r="F3" s="75"/>
      <c r="G3" s="75"/>
      <c r="H3" s="75"/>
      <c r="I3" s="75"/>
      <c r="J3" s="75"/>
      <c r="K3" s="84"/>
      <c r="L3" s="72" t="s">
        <v>59</v>
      </c>
      <c r="M3" s="73" t="s">
        <v>60</v>
      </c>
      <c r="N3" s="67" t="s">
        <v>57</v>
      </c>
      <c r="O3" s="75" t="s">
        <v>58</v>
      </c>
      <c r="P3" s="75"/>
      <c r="Q3" s="75"/>
      <c r="R3" s="72" t="s">
        <v>61</v>
      </c>
      <c r="S3" s="72" t="s">
        <v>62</v>
      </c>
      <c r="T3" s="72" t="s">
        <v>59</v>
      </c>
      <c r="U3" s="74" t="s">
        <v>63</v>
      </c>
    </row>
    <row r="4" spans="1:21" ht="19.5" customHeight="1">
      <c r="A4" s="46"/>
      <c r="B4" s="66"/>
      <c r="C4" s="49" t="s">
        <v>64</v>
      </c>
      <c r="D4" s="70" t="s">
        <v>65</v>
      </c>
      <c r="E4" s="58" t="s">
        <v>66</v>
      </c>
      <c r="F4" s="59"/>
      <c r="G4" s="59"/>
      <c r="H4" s="59"/>
      <c r="I4" s="59"/>
      <c r="J4" s="60"/>
      <c r="K4" s="49" t="s">
        <v>67</v>
      </c>
      <c r="L4" s="52"/>
      <c r="M4" s="61"/>
      <c r="N4" s="48"/>
      <c r="O4" s="49" t="s">
        <v>64</v>
      </c>
      <c r="P4" s="49" t="s">
        <v>68</v>
      </c>
      <c r="Q4" s="49" t="s">
        <v>67</v>
      </c>
      <c r="R4" s="52"/>
      <c r="S4" s="52"/>
      <c r="T4" s="52"/>
      <c r="U4" s="53"/>
    </row>
    <row r="5" spans="1:21" ht="19.5" customHeight="1">
      <c r="A5" s="47"/>
      <c r="B5" s="67"/>
      <c r="C5" s="49"/>
      <c r="D5" s="71"/>
      <c r="E5" s="8" t="s">
        <v>69</v>
      </c>
      <c r="F5" s="8" t="s">
        <v>70</v>
      </c>
      <c r="G5" s="8" t="s">
        <v>71</v>
      </c>
      <c r="H5" s="8" t="s">
        <v>72</v>
      </c>
      <c r="I5" s="8" t="s">
        <v>73</v>
      </c>
      <c r="J5" s="9" t="s">
        <v>74</v>
      </c>
      <c r="K5" s="49"/>
      <c r="L5" s="52"/>
      <c r="M5" s="61"/>
      <c r="N5" s="48"/>
      <c r="O5" s="49"/>
      <c r="P5" s="49"/>
      <c r="Q5" s="49"/>
      <c r="R5" s="52"/>
      <c r="S5" s="52"/>
      <c r="T5" s="52"/>
      <c r="U5" s="53"/>
    </row>
    <row r="6" spans="1:22" ht="31.5" customHeight="1">
      <c r="A6" s="10" t="s">
        <v>75</v>
      </c>
      <c r="B6" s="33">
        <v>1</v>
      </c>
      <c r="C6" s="20">
        <v>0</v>
      </c>
      <c r="D6" s="20">
        <v>0</v>
      </c>
      <c r="E6" s="20">
        <v>0</v>
      </c>
      <c r="F6" s="20">
        <v>26</v>
      </c>
      <c r="G6" s="20">
        <v>117</v>
      </c>
      <c r="H6" s="20">
        <v>37</v>
      </c>
      <c r="I6" s="20">
        <v>0</v>
      </c>
      <c r="J6" s="20">
        <v>0</v>
      </c>
      <c r="K6" s="20">
        <f>SUM(C6:J6)</f>
        <v>180</v>
      </c>
      <c r="L6" s="21">
        <v>21564.42</v>
      </c>
      <c r="M6" s="34">
        <v>70000</v>
      </c>
      <c r="N6" s="33">
        <v>4</v>
      </c>
      <c r="O6" s="20">
        <v>13</v>
      </c>
      <c r="P6" s="20">
        <v>19</v>
      </c>
      <c r="Q6" s="20">
        <f>SUM(O6:P6)</f>
        <v>32</v>
      </c>
      <c r="R6" s="41">
        <v>3184.06</v>
      </c>
      <c r="S6" s="21">
        <v>6462.1</v>
      </c>
      <c r="T6" s="21">
        <v>5576.45</v>
      </c>
      <c r="U6" s="35">
        <v>29200</v>
      </c>
      <c r="V6" s="2"/>
    </row>
    <row r="7" spans="1:22" ht="31.5" customHeight="1">
      <c r="A7" s="10" t="s">
        <v>76</v>
      </c>
      <c r="B7" s="33">
        <v>2</v>
      </c>
      <c r="C7" s="20">
        <v>14</v>
      </c>
      <c r="D7" s="20">
        <v>0</v>
      </c>
      <c r="E7" s="20">
        <v>0</v>
      </c>
      <c r="F7" s="20">
        <v>61</v>
      </c>
      <c r="G7" s="20">
        <v>113</v>
      </c>
      <c r="H7" s="20">
        <v>48</v>
      </c>
      <c r="I7" s="20">
        <v>0</v>
      </c>
      <c r="J7" s="20">
        <v>0</v>
      </c>
      <c r="K7" s="20">
        <f aca="true" t="shared" si="0" ref="K7:K12">SUM(C7:J7)</f>
        <v>236</v>
      </c>
      <c r="L7" s="21">
        <v>28367.46</v>
      </c>
      <c r="M7" s="34">
        <v>85000</v>
      </c>
      <c r="N7" s="33">
        <v>10</v>
      </c>
      <c r="O7" s="20">
        <v>24</v>
      </c>
      <c r="P7" s="20">
        <v>68</v>
      </c>
      <c r="Q7" s="20">
        <f aca="true" t="shared" si="1" ref="Q7:Q12">SUM(O7:P7)</f>
        <v>92</v>
      </c>
      <c r="R7" s="41">
        <v>8639.19</v>
      </c>
      <c r="S7" s="21">
        <v>17994.36</v>
      </c>
      <c r="T7" s="21">
        <v>16582.72</v>
      </c>
      <c r="U7" s="35">
        <v>71800</v>
      </c>
      <c r="V7" s="2"/>
    </row>
    <row r="8" spans="1:22" ht="31.5" customHeight="1">
      <c r="A8" s="10" t="s">
        <v>77</v>
      </c>
      <c r="B8" s="33">
        <v>2</v>
      </c>
      <c r="C8" s="20">
        <v>1</v>
      </c>
      <c r="D8" s="20">
        <v>0</v>
      </c>
      <c r="E8" s="20">
        <v>0</v>
      </c>
      <c r="F8" s="20">
        <v>13</v>
      </c>
      <c r="G8" s="20">
        <v>97</v>
      </c>
      <c r="H8" s="20">
        <v>0</v>
      </c>
      <c r="I8" s="20">
        <v>0</v>
      </c>
      <c r="J8" s="20">
        <v>0</v>
      </c>
      <c r="K8" s="20">
        <f t="shared" si="0"/>
        <v>111</v>
      </c>
      <c r="L8" s="21">
        <v>10192.83</v>
      </c>
      <c r="M8" s="34">
        <v>33000</v>
      </c>
      <c r="N8" s="33">
        <v>4</v>
      </c>
      <c r="O8" s="20">
        <v>16</v>
      </c>
      <c r="P8" s="20">
        <v>26</v>
      </c>
      <c r="Q8" s="20">
        <f t="shared" si="1"/>
        <v>42</v>
      </c>
      <c r="R8" s="41">
        <v>3746.65</v>
      </c>
      <c r="S8" s="21">
        <v>9891.88</v>
      </c>
      <c r="T8" s="21">
        <v>8678.78</v>
      </c>
      <c r="U8" s="35">
        <v>47000</v>
      </c>
      <c r="V8" s="2"/>
    </row>
    <row r="9" spans="1:22" ht="31.5" customHeight="1">
      <c r="A9" s="10" t="s">
        <v>5</v>
      </c>
      <c r="B9" s="33">
        <v>0</v>
      </c>
      <c r="C9" s="20"/>
      <c r="D9" s="20"/>
      <c r="E9" s="20"/>
      <c r="F9" s="20"/>
      <c r="G9" s="20"/>
      <c r="H9" s="20"/>
      <c r="I9" s="20"/>
      <c r="J9" s="20"/>
      <c r="K9" s="20">
        <f t="shared" si="0"/>
        <v>0</v>
      </c>
      <c r="L9" s="21"/>
      <c r="M9" s="34"/>
      <c r="N9" s="33">
        <v>11</v>
      </c>
      <c r="O9" s="20">
        <v>20</v>
      </c>
      <c r="P9" s="20">
        <v>58</v>
      </c>
      <c r="Q9" s="20">
        <f t="shared" si="1"/>
        <v>78</v>
      </c>
      <c r="R9" s="41">
        <v>7732.24</v>
      </c>
      <c r="S9" s="21">
        <v>17185.43</v>
      </c>
      <c r="T9" s="21">
        <v>15344.03</v>
      </c>
      <c r="U9" s="35">
        <v>62500</v>
      </c>
      <c r="V9" s="2"/>
    </row>
    <row r="10" spans="1:22" ht="31.5" customHeight="1">
      <c r="A10" s="10" t="s">
        <v>6</v>
      </c>
      <c r="B10" s="33">
        <v>0</v>
      </c>
      <c r="C10" s="20"/>
      <c r="D10" s="20"/>
      <c r="E10" s="20"/>
      <c r="F10" s="20"/>
      <c r="G10" s="20"/>
      <c r="H10" s="20"/>
      <c r="I10" s="20"/>
      <c r="J10" s="20"/>
      <c r="K10" s="20">
        <f t="shared" si="0"/>
        <v>0</v>
      </c>
      <c r="L10" s="21"/>
      <c r="M10" s="34"/>
      <c r="N10" s="33">
        <v>6</v>
      </c>
      <c r="O10" s="20">
        <v>34</v>
      </c>
      <c r="P10" s="20">
        <v>23</v>
      </c>
      <c r="Q10" s="20">
        <f t="shared" si="1"/>
        <v>57</v>
      </c>
      <c r="R10" s="41">
        <v>5182.49</v>
      </c>
      <c r="S10" s="21">
        <v>12383.85</v>
      </c>
      <c r="T10" s="21">
        <v>11010.49</v>
      </c>
      <c r="U10" s="35">
        <v>51030</v>
      </c>
      <c r="V10" s="2"/>
    </row>
    <row r="11" spans="1:22" ht="31.5" customHeight="1">
      <c r="A11" s="10" t="s">
        <v>7</v>
      </c>
      <c r="B11" s="33">
        <v>1</v>
      </c>
      <c r="C11" s="20">
        <v>0</v>
      </c>
      <c r="D11" s="20">
        <v>0</v>
      </c>
      <c r="E11" s="20">
        <v>1</v>
      </c>
      <c r="F11" s="20">
        <v>61</v>
      </c>
      <c r="G11" s="20">
        <v>74</v>
      </c>
      <c r="H11" s="20">
        <v>50</v>
      </c>
      <c r="I11" s="20">
        <v>0</v>
      </c>
      <c r="J11" s="20">
        <v>0</v>
      </c>
      <c r="K11" s="20">
        <f t="shared" si="0"/>
        <v>186</v>
      </c>
      <c r="L11" s="21">
        <v>22794.06</v>
      </c>
      <c r="M11" s="34">
        <v>57288</v>
      </c>
      <c r="N11" s="33">
        <v>6</v>
      </c>
      <c r="O11" s="20">
        <v>8</v>
      </c>
      <c r="P11" s="20">
        <v>37</v>
      </c>
      <c r="Q11" s="20">
        <f t="shared" si="1"/>
        <v>45</v>
      </c>
      <c r="R11" s="41">
        <v>3650.09</v>
      </c>
      <c r="S11" s="21">
        <v>8679.16</v>
      </c>
      <c r="T11" s="21">
        <v>7565.08</v>
      </c>
      <c r="U11" s="35">
        <v>34120</v>
      </c>
      <c r="V11" s="2"/>
    </row>
    <row r="12" spans="1:22" ht="31.5" customHeight="1">
      <c r="A12" s="10" t="s">
        <v>78</v>
      </c>
      <c r="B12" s="33">
        <v>1</v>
      </c>
      <c r="C12" s="20">
        <v>5</v>
      </c>
      <c r="D12" s="20">
        <v>0</v>
      </c>
      <c r="E12" s="20">
        <v>0</v>
      </c>
      <c r="F12" s="20">
        <v>48</v>
      </c>
      <c r="G12" s="20">
        <v>63</v>
      </c>
      <c r="H12" s="20">
        <v>0</v>
      </c>
      <c r="I12" s="20">
        <v>0</v>
      </c>
      <c r="J12" s="20">
        <v>0</v>
      </c>
      <c r="K12" s="20">
        <f t="shared" si="0"/>
        <v>116</v>
      </c>
      <c r="L12" s="21">
        <v>12477.16</v>
      </c>
      <c r="M12" s="34">
        <v>33000</v>
      </c>
      <c r="N12" s="33">
        <v>3</v>
      </c>
      <c r="O12" s="20">
        <v>4</v>
      </c>
      <c r="P12" s="20">
        <v>10</v>
      </c>
      <c r="Q12" s="20">
        <f t="shared" si="1"/>
        <v>14</v>
      </c>
      <c r="R12" s="41">
        <v>1478.66</v>
      </c>
      <c r="S12" s="21">
        <v>3476.66</v>
      </c>
      <c r="T12" s="21">
        <v>3070.57</v>
      </c>
      <c r="U12" s="35">
        <v>14040</v>
      </c>
      <c r="V12" s="1"/>
    </row>
    <row r="13" spans="1:22" ht="31.5" customHeight="1">
      <c r="A13" s="10"/>
      <c r="B13" s="33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34"/>
      <c r="N13" s="33"/>
      <c r="O13" s="20"/>
      <c r="P13" s="20"/>
      <c r="Q13" s="20"/>
      <c r="R13" s="41"/>
      <c r="S13" s="21"/>
      <c r="T13" s="21"/>
      <c r="U13" s="35"/>
      <c r="V13" s="1"/>
    </row>
    <row r="14" spans="1:22" ht="31.5" customHeight="1">
      <c r="A14" s="10"/>
      <c r="B14" s="33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34"/>
      <c r="N14" s="33"/>
      <c r="O14" s="20"/>
      <c r="P14" s="20"/>
      <c r="Q14" s="20"/>
      <c r="R14" s="41"/>
      <c r="S14" s="21"/>
      <c r="T14" s="21"/>
      <c r="U14" s="35"/>
      <c r="V14" s="2"/>
    </row>
    <row r="15" spans="1:22" ht="31.5" customHeight="1">
      <c r="A15" s="10"/>
      <c r="B15" s="33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34"/>
      <c r="N15" s="33"/>
      <c r="O15" s="20"/>
      <c r="P15" s="20"/>
      <c r="Q15" s="20"/>
      <c r="R15" s="41"/>
      <c r="S15" s="21"/>
      <c r="T15" s="21"/>
      <c r="U15" s="35"/>
      <c r="V15" s="2"/>
    </row>
    <row r="16" spans="1:22" ht="31.5" customHeight="1">
      <c r="A16" s="10"/>
      <c r="B16" s="33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34"/>
      <c r="N16" s="33"/>
      <c r="O16" s="20"/>
      <c r="P16" s="20"/>
      <c r="Q16" s="20"/>
      <c r="R16" s="41"/>
      <c r="S16" s="21"/>
      <c r="T16" s="21"/>
      <c r="U16" s="35"/>
      <c r="V16" s="2"/>
    </row>
    <row r="17" spans="1:22" ht="31.5" customHeight="1">
      <c r="A17" s="10"/>
      <c r="B17" s="33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34"/>
      <c r="N17" s="33"/>
      <c r="O17" s="20"/>
      <c r="P17" s="20"/>
      <c r="Q17" s="20"/>
      <c r="R17" s="41"/>
      <c r="S17" s="21"/>
      <c r="T17" s="21"/>
      <c r="U17" s="35"/>
      <c r="V17" s="2"/>
    </row>
    <row r="18" spans="1:21" s="4" customFormat="1" ht="40.5" customHeight="1" thickBot="1">
      <c r="A18" s="5" t="s">
        <v>79</v>
      </c>
      <c r="B18" s="26">
        <f>SUM(B6:B12)</f>
        <v>7</v>
      </c>
      <c r="C18" s="36">
        <f aca="true" t="shared" si="2" ref="C18:M18">SUM(C6:C12)</f>
        <v>20</v>
      </c>
      <c r="D18" s="36">
        <f t="shared" si="2"/>
        <v>0</v>
      </c>
      <c r="E18" s="36">
        <f t="shared" si="2"/>
        <v>1</v>
      </c>
      <c r="F18" s="27">
        <f t="shared" si="2"/>
        <v>209</v>
      </c>
      <c r="G18" s="27">
        <f t="shared" si="2"/>
        <v>464</v>
      </c>
      <c r="H18" s="27">
        <f t="shared" si="2"/>
        <v>135</v>
      </c>
      <c r="I18" s="27">
        <f t="shared" si="2"/>
        <v>0</v>
      </c>
      <c r="J18" s="27">
        <f t="shared" si="2"/>
        <v>0</v>
      </c>
      <c r="K18" s="37">
        <f t="shared" si="2"/>
        <v>829</v>
      </c>
      <c r="L18" s="38">
        <f t="shared" si="2"/>
        <v>95395.93000000001</v>
      </c>
      <c r="M18" s="39">
        <f t="shared" si="2"/>
        <v>278288</v>
      </c>
      <c r="N18" s="26">
        <f>SUM(N6:N12)</f>
        <v>44</v>
      </c>
      <c r="O18" s="27">
        <f aca="true" t="shared" si="3" ref="O18:U18">SUM(O6:O12)</f>
        <v>119</v>
      </c>
      <c r="P18" s="27">
        <f t="shared" si="3"/>
        <v>241</v>
      </c>
      <c r="Q18" s="27">
        <f t="shared" si="3"/>
        <v>360</v>
      </c>
      <c r="R18" s="40">
        <f t="shared" si="3"/>
        <v>33613.38</v>
      </c>
      <c r="S18" s="40">
        <f t="shared" si="3"/>
        <v>76073.44</v>
      </c>
      <c r="T18" s="40">
        <f t="shared" si="3"/>
        <v>67828.12000000001</v>
      </c>
      <c r="U18" s="32">
        <f t="shared" si="3"/>
        <v>309690</v>
      </c>
    </row>
  </sheetData>
  <mergeCells count="21">
    <mergeCell ref="C4:C5"/>
    <mergeCell ref="E4:J4"/>
    <mergeCell ref="K4:K5"/>
    <mergeCell ref="D4:D5"/>
    <mergeCell ref="P4:P5"/>
    <mergeCell ref="Q4:Q5"/>
    <mergeCell ref="A1:U1"/>
    <mergeCell ref="B2:M2"/>
    <mergeCell ref="N2:U2"/>
    <mergeCell ref="A3:A5"/>
    <mergeCell ref="B3:B5"/>
    <mergeCell ref="C3:K3"/>
    <mergeCell ref="L3:L5"/>
    <mergeCell ref="S3:S5"/>
    <mergeCell ref="M3:M5"/>
    <mergeCell ref="T3:T5"/>
    <mergeCell ref="U3:U5"/>
    <mergeCell ref="R3:R5"/>
    <mergeCell ref="O4:O5"/>
    <mergeCell ref="N3:N5"/>
    <mergeCell ref="O3:Q3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V18"/>
  <sheetViews>
    <sheetView workbookViewId="0" topLeftCell="A2">
      <selection activeCell="G7" sqref="G7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1.125" style="0" customWidth="1"/>
    <col min="13" max="13" width="9.75390625" style="0" customWidth="1"/>
    <col min="14" max="14" width="4.625" style="0" customWidth="1"/>
    <col min="15" max="17" width="5.75390625" style="0" customWidth="1"/>
    <col min="18" max="18" width="11.375" style="0" customWidth="1"/>
    <col min="19" max="19" width="11.125" style="0" customWidth="1"/>
    <col min="20" max="20" width="11.00390625" style="0" customWidth="1"/>
    <col min="21" max="21" width="10.00390625" style="0" customWidth="1"/>
  </cols>
  <sheetData>
    <row r="1" spans="1:21" ht="42" customHeight="1" thickBot="1">
      <c r="A1" s="50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30" customHeight="1" thickBot="1">
      <c r="A2" s="11" t="s">
        <v>80</v>
      </c>
      <c r="B2" s="76" t="s">
        <v>81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 t="s">
        <v>82</v>
      </c>
      <c r="O2" s="80"/>
      <c r="P2" s="80"/>
      <c r="Q2" s="80"/>
      <c r="R2" s="80"/>
      <c r="S2" s="80"/>
      <c r="T2" s="80"/>
      <c r="U2" s="81"/>
    </row>
    <row r="3" spans="1:21" ht="19.5" customHeight="1">
      <c r="A3" s="82" t="s">
        <v>83</v>
      </c>
      <c r="B3" s="83" t="s">
        <v>84</v>
      </c>
      <c r="C3" s="75" t="s">
        <v>85</v>
      </c>
      <c r="D3" s="75"/>
      <c r="E3" s="75"/>
      <c r="F3" s="75"/>
      <c r="G3" s="75"/>
      <c r="H3" s="75"/>
      <c r="I3" s="75"/>
      <c r="J3" s="75"/>
      <c r="K3" s="84"/>
      <c r="L3" s="85" t="s">
        <v>86</v>
      </c>
      <c r="M3" s="73" t="s">
        <v>87</v>
      </c>
      <c r="N3" s="67" t="s">
        <v>84</v>
      </c>
      <c r="O3" s="75" t="s">
        <v>85</v>
      </c>
      <c r="P3" s="75"/>
      <c r="Q3" s="75"/>
      <c r="R3" s="72" t="s">
        <v>88</v>
      </c>
      <c r="S3" s="72" t="s">
        <v>89</v>
      </c>
      <c r="T3" s="72" t="s">
        <v>90</v>
      </c>
      <c r="U3" s="74" t="s">
        <v>91</v>
      </c>
    </row>
    <row r="4" spans="1:21" ht="19.5" customHeight="1">
      <c r="A4" s="46"/>
      <c r="B4" s="66"/>
      <c r="C4" s="49" t="s">
        <v>92</v>
      </c>
      <c r="D4" s="70" t="s">
        <v>93</v>
      </c>
      <c r="E4" s="58" t="s">
        <v>94</v>
      </c>
      <c r="F4" s="59"/>
      <c r="G4" s="59"/>
      <c r="H4" s="59"/>
      <c r="I4" s="59"/>
      <c r="J4" s="60"/>
      <c r="K4" s="49" t="s">
        <v>95</v>
      </c>
      <c r="L4" s="86"/>
      <c r="M4" s="61"/>
      <c r="N4" s="48"/>
      <c r="O4" s="49" t="s">
        <v>92</v>
      </c>
      <c r="P4" s="49" t="s">
        <v>96</v>
      </c>
      <c r="Q4" s="49" t="s">
        <v>95</v>
      </c>
      <c r="R4" s="52"/>
      <c r="S4" s="52"/>
      <c r="T4" s="52"/>
      <c r="U4" s="53"/>
    </row>
    <row r="5" spans="1:21" ht="19.5" customHeight="1">
      <c r="A5" s="47"/>
      <c r="B5" s="67"/>
      <c r="C5" s="49"/>
      <c r="D5" s="71"/>
      <c r="E5" s="8" t="s">
        <v>97</v>
      </c>
      <c r="F5" s="8" t="s">
        <v>98</v>
      </c>
      <c r="G5" s="8" t="s">
        <v>99</v>
      </c>
      <c r="H5" s="8" t="s">
        <v>100</v>
      </c>
      <c r="I5" s="8" t="s">
        <v>101</v>
      </c>
      <c r="J5" s="9" t="s">
        <v>102</v>
      </c>
      <c r="K5" s="49"/>
      <c r="L5" s="72"/>
      <c r="M5" s="61"/>
      <c r="N5" s="48"/>
      <c r="O5" s="49"/>
      <c r="P5" s="49"/>
      <c r="Q5" s="49"/>
      <c r="R5" s="52"/>
      <c r="S5" s="52"/>
      <c r="T5" s="52"/>
      <c r="U5" s="53"/>
    </row>
    <row r="6" spans="1:22" ht="31.5" customHeight="1">
      <c r="A6" s="10" t="s">
        <v>103</v>
      </c>
      <c r="B6" s="33">
        <v>2</v>
      </c>
      <c r="C6" s="20">
        <v>1</v>
      </c>
      <c r="D6" s="20">
        <v>0</v>
      </c>
      <c r="E6" s="20">
        <v>0</v>
      </c>
      <c r="F6" s="20">
        <v>0</v>
      </c>
      <c r="G6" s="20">
        <v>186</v>
      </c>
      <c r="H6" s="20">
        <v>62</v>
      </c>
      <c r="I6" s="20">
        <v>39</v>
      </c>
      <c r="J6" s="20">
        <v>2</v>
      </c>
      <c r="K6" s="20">
        <f>SUM(C6:J6)</f>
        <v>290</v>
      </c>
      <c r="L6" s="21">
        <v>51278.44</v>
      </c>
      <c r="M6" s="34">
        <v>188020</v>
      </c>
      <c r="N6" s="33">
        <v>1</v>
      </c>
      <c r="O6" s="20">
        <v>0</v>
      </c>
      <c r="P6" s="20">
        <v>2</v>
      </c>
      <c r="Q6" s="20">
        <f>SUM(O6:P6)</f>
        <v>2</v>
      </c>
      <c r="R6" s="21">
        <v>164</v>
      </c>
      <c r="S6" s="21">
        <v>399.84</v>
      </c>
      <c r="T6" s="21">
        <v>346.96</v>
      </c>
      <c r="U6" s="35">
        <v>1500</v>
      </c>
      <c r="V6" s="2"/>
    </row>
    <row r="7" spans="1:22" ht="31.5" customHeight="1">
      <c r="A7" s="10" t="s">
        <v>104</v>
      </c>
      <c r="B7" s="33">
        <v>0</v>
      </c>
      <c r="C7" s="20"/>
      <c r="D7" s="20"/>
      <c r="E7" s="20"/>
      <c r="F7" s="20"/>
      <c r="G7" s="20"/>
      <c r="H7" s="20"/>
      <c r="I7" s="20"/>
      <c r="J7" s="20"/>
      <c r="K7" s="20">
        <f aca="true" t="shared" si="0" ref="K7:K12">SUM(C7:J7)</f>
        <v>0</v>
      </c>
      <c r="L7" s="21"/>
      <c r="M7" s="34"/>
      <c r="N7" s="33">
        <v>2</v>
      </c>
      <c r="O7" s="20">
        <v>8</v>
      </c>
      <c r="P7" s="20">
        <v>38</v>
      </c>
      <c r="Q7" s="20">
        <f aca="true" t="shared" si="1" ref="Q7:Q12">SUM(O7:P7)</f>
        <v>46</v>
      </c>
      <c r="R7" s="21">
        <v>3198.02</v>
      </c>
      <c r="S7" s="21">
        <v>7954.4</v>
      </c>
      <c r="T7" s="21">
        <v>6679.46</v>
      </c>
      <c r="U7" s="35">
        <v>32720</v>
      </c>
      <c r="V7" s="2"/>
    </row>
    <row r="8" spans="1:22" ht="31.5" customHeight="1">
      <c r="A8" s="10" t="s">
        <v>105</v>
      </c>
      <c r="B8" s="33">
        <v>2</v>
      </c>
      <c r="C8" s="20">
        <v>11</v>
      </c>
      <c r="D8" s="20">
        <v>0</v>
      </c>
      <c r="E8" s="20">
        <v>0</v>
      </c>
      <c r="F8" s="20">
        <v>119</v>
      </c>
      <c r="G8" s="20">
        <v>68</v>
      </c>
      <c r="H8" s="20">
        <v>35</v>
      </c>
      <c r="I8" s="20">
        <v>0</v>
      </c>
      <c r="J8" s="20">
        <v>8</v>
      </c>
      <c r="K8" s="20">
        <f t="shared" si="0"/>
        <v>241</v>
      </c>
      <c r="L8" s="21">
        <v>28264.96</v>
      </c>
      <c r="M8" s="34">
        <v>105700</v>
      </c>
      <c r="N8" s="33">
        <v>2</v>
      </c>
      <c r="O8" s="20">
        <v>0</v>
      </c>
      <c r="P8" s="20">
        <v>21</v>
      </c>
      <c r="Q8" s="20">
        <f t="shared" si="1"/>
        <v>21</v>
      </c>
      <c r="R8" s="21">
        <v>1825.22</v>
      </c>
      <c r="S8" s="21">
        <v>4370.05</v>
      </c>
      <c r="T8" s="21">
        <v>3893.49</v>
      </c>
      <c r="U8" s="35">
        <v>20620</v>
      </c>
      <c r="V8" s="2"/>
    </row>
    <row r="9" spans="1:22" ht="31.5" customHeight="1">
      <c r="A9" s="10" t="s">
        <v>5</v>
      </c>
      <c r="B9" s="33">
        <v>0</v>
      </c>
      <c r="C9" s="20"/>
      <c r="D9" s="20"/>
      <c r="E9" s="20"/>
      <c r="F9" s="20"/>
      <c r="G9" s="20"/>
      <c r="H9" s="20"/>
      <c r="I9" s="20"/>
      <c r="J9" s="20"/>
      <c r="K9" s="20">
        <f t="shared" si="0"/>
        <v>0</v>
      </c>
      <c r="L9" s="21"/>
      <c r="M9" s="34"/>
      <c r="N9" s="33">
        <v>4</v>
      </c>
      <c r="O9" s="20">
        <v>11</v>
      </c>
      <c r="P9" s="20">
        <v>90</v>
      </c>
      <c r="Q9" s="20">
        <f t="shared" si="1"/>
        <v>101</v>
      </c>
      <c r="R9" s="21">
        <v>7411.69</v>
      </c>
      <c r="S9" s="21">
        <v>16863.94</v>
      </c>
      <c r="T9" s="21">
        <v>15111.54</v>
      </c>
      <c r="U9" s="35">
        <v>66174</v>
      </c>
      <c r="V9" s="2"/>
    </row>
    <row r="10" spans="1:22" ht="31.5" customHeight="1">
      <c r="A10" s="10" t="s">
        <v>6</v>
      </c>
      <c r="B10" s="33">
        <v>1</v>
      </c>
      <c r="C10" s="20">
        <v>0</v>
      </c>
      <c r="D10" s="20">
        <v>0</v>
      </c>
      <c r="E10" s="20">
        <v>0</v>
      </c>
      <c r="F10" s="20">
        <v>22</v>
      </c>
      <c r="G10" s="20">
        <v>41</v>
      </c>
      <c r="H10" s="20">
        <v>0</v>
      </c>
      <c r="I10" s="20">
        <v>0</v>
      </c>
      <c r="J10" s="20">
        <v>2</v>
      </c>
      <c r="K10" s="20">
        <f t="shared" si="0"/>
        <v>65</v>
      </c>
      <c r="L10" s="21">
        <v>6600.44</v>
      </c>
      <c r="M10" s="34">
        <v>20000</v>
      </c>
      <c r="N10" s="33">
        <v>2</v>
      </c>
      <c r="O10" s="20">
        <v>0</v>
      </c>
      <c r="P10" s="20">
        <v>68</v>
      </c>
      <c r="Q10" s="20">
        <f t="shared" si="1"/>
        <v>68</v>
      </c>
      <c r="R10" s="21">
        <v>5923.45</v>
      </c>
      <c r="S10" s="21">
        <v>15814.35</v>
      </c>
      <c r="T10" s="21">
        <v>14315.03</v>
      </c>
      <c r="U10" s="35">
        <v>60400</v>
      </c>
      <c r="V10" s="2"/>
    </row>
    <row r="11" spans="1:22" ht="31.5" customHeight="1">
      <c r="A11" s="10" t="s">
        <v>7</v>
      </c>
      <c r="B11" s="33">
        <v>2</v>
      </c>
      <c r="C11" s="20">
        <v>1</v>
      </c>
      <c r="D11" s="20">
        <v>0</v>
      </c>
      <c r="E11" s="20">
        <v>0</v>
      </c>
      <c r="F11" s="20">
        <v>14</v>
      </c>
      <c r="G11" s="20">
        <v>175</v>
      </c>
      <c r="H11" s="20">
        <v>8</v>
      </c>
      <c r="I11" s="20">
        <v>0</v>
      </c>
      <c r="J11" s="20">
        <v>0</v>
      </c>
      <c r="K11" s="20">
        <f t="shared" si="0"/>
        <v>198</v>
      </c>
      <c r="L11" s="21">
        <v>21860.33</v>
      </c>
      <c r="M11" s="34">
        <v>63000</v>
      </c>
      <c r="N11" s="33">
        <v>1</v>
      </c>
      <c r="O11" s="20">
        <v>1</v>
      </c>
      <c r="P11" s="20">
        <v>23</v>
      </c>
      <c r="Q11" s="20">
        <f t="shared" si="1"/>
        <v>24</v>
      </c>
      <c r="R11" s="21">
        <v>1502.39</v>
      </c>
      <c r="S11" s="21">
        <v>3766.32</v>
      </c>
      <c r="T11" s="21">
        <v>3395.37</v>
      </c>
      <c r="U11" s="35">
        <v>15440</v>
      </c>
      <c r="V11" s="2"/>
    </row>
    <row r="12" spans="1:22" ht="31.5" customHeight="1">
      <c r="A12" s="10" t="s">
        <v>106</v>
      </c>
      <c r="B12" s="33">
        <v>0</v>
      </c>
      <c r="C12" s="20"/>
      <c r="D12" s="20"/>
      <c r="E12" s="20"/>
      <c r="F12" s="20"/>
      <c r="G12" s="20"/>
      <c r="H12" s="20"/>
      <c r="I12" s="20"/>
      <c r="J12" s="20"/>
      <c r="K12" s="20">
        <f t="shared" si="0"/>
        <v>0</v>
      </c>
      <c r="L12" s="21"/>
      <c r="M12" s="34"/>
      <c r="N12" s="33">
        <v>2</v>
      </c>
      <c r="O12" s="20">
        <v>36</v>
      </c>
      <c r="P12" s="20">
        <v>6</v>
      </c>
      <c r="Q12" s="20">
        <f t="shared" si="1"/>
        <v>42</v>
      </c>
      <c r="R12" s="21">
        <v>3420</v>
      </c>
      <c r="S12" s="21">
        <v>9307.78</v>
      </c>
      <c r="T12" s="21">
        <v>8137.56</v>
      </c>
      <c r="U12" s="35">
        <v>37018</v>
      </c>
      <c r="V12" s="1"/>
    </row>
    <row r="13" spans="1:22" ht="31.5" customHeight="1">
      <c r="A13" s="10"/>
      <c r="B13" s="33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34"/>
      <c r="N13" s="33"/>
      <c r="O13" s="20"/>
      <c r="P13" s="20"/>
      <c r="Q13" s="20"/>
      <c r="R13" s="21"/>
      <c r="S13" s="21"/>
      <c r="T13" s="21"/>
      <c r="U13" s="35"/>
      <c r="V13" s="2"/>
    </row>
    <row r="14" spans="1:22" ht="31.5" customHeight="1">
      <c r="A14" s="10"/>
      <c r="B14" s="33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34"/>
      <c r="N14" s="33"/>
      <c r="O14" s="20"/>
      <c r="P14" s="20"/>
      <c r="Q14" s="20"/>
      <c r="R14" s="21"/>
      <c r="S14" s="21"/>
      <c r="T14" s="21"/>
      <c r="U14" s="35"/>
      <c r="V14" s="2"/>
    </row>
    <row r="15" spans="1:22" ht="31.5" customHeight="1">
      <c r="A15" s="10"/>
      <c r="B15" s="33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34"/>
      <c r="N15" s="33"/>
      <c r="O15" s="20"/>
      <c r="P15" s="20"/>
      <c r="Q15" s="20"/>
      <c r="R15" s="21"/>
      <c r="S15" s="21"/>
      <c r="T15" s="21"/>
      <c r="U15" s="35"/>
      <c r="V15" s="2"/>
    </row>
    <row r="16" spans="1:22" ht="31.5" customHeight="1">
      <c r="A16" s="10"/>
      <c r="B16" s="33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34"/>
      <c r="N16" s="33"/>
      <c r="O16" s="20"/>
      <c r="P16" s="20"/>
      <c r="Q16" s="20"/>
      <c r="R16" s="21"/>
      <c r="S16" s="21"/>
      <c r="T16" s="21"/>
      <c r="U16" s="35"/>
      <c r="V16" s="2"/>
    </row>
    <row r="17" spans="1:22" ht="31.5" customHeight="1">
      <c r="A17" s="10"/>
      <c r="B17" s="33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34"/>
      <c r="N17" s="33"/>
      <c r="O17" s="20"/>
      <c r="P17" s="20"/>
      <c r="Q17" s="20"/>
      <c r="R17" s="21"/>
      <c r="S17" s="21"/>
      <c r="T17" s="21"/>
      <c r="U17" s="35"/>
      <c r="V17" s="2"/>
    </row>
    <row r="18" spans="1:21" s="3" customFormat="1" ht="40.5" customHeight="1" thickBot="1">
      <c r="A18" s="5" t="s">
        <v>22</v>
      </c>
      <c r="B18" s="26">
        <f>SUM(B6:B12)</f>
        <v>7</v>
      </c>
      <c r="C18" s="36">
        <f aca="true" t="shared" si="2" ref="C18:M18">SUM(C6:C12)</f>
        <v>13</v>
      </c>
      <c r="D18" s="36">
        <f t="shared" si="2"/>
        <v>0</v>
      </c>
      <c r="E18" s="36">
        <f t="shared" si="2"/>
        <v>0</v>
      </c>
      <c r="F18" s="27">
        <f t="shared" si="2"/>
        <v>155</v>
      </c>
      <c r="G18" s="27">
        <f t="shared" si="2"/>
        <v>470</v>
      </c>
      <c r="H18" s="27">
        <f t="shared" si="2"/>
        <v>105</v>
      </c>
      <c r="I18" s="27">
        <f t="shared" si="2"/>
        <v>39</v>
      </c>
      <c r="J18" s="27">
        <f t="shared" si="2"/>
        <v>12</v>
      </c>
      <c r="K18" s="37">
        <f t="shared" si="2"/>
        <v>794</v>
      </c>
      <c r="L18" s="38">
        <f t="shared" si="2"/>
        <v>108004.17</v>
      </c>
      <c r="M18" s="39">
        <f t="shared" si="2"/>
        <v>376720</v>
      </c>
      <c r="N18" s="26">
        <f>SUM(N6:N12)</f>
        <v>14</v>
      </c>
      <c r="O18" s="27">
        <f aca="true" t="shared" si="3" ref="O18:U18">SUM(O6:O12)</f>
        <v>56</v>
      </c>
      <c r="P18" s="27">
        <f t="shared" si="3"/>
        <v>248</v>
      </c>
      <c r="Q18" s="27">
        <f t="shared" si="3"/>
        <v>304</v>
      </c>
      <c r="R18" s="40">
        <f t="shared" si="3"/>
        <v>23444.77</v>
      </c>
      <c r="S18" s="40">
        <f t="shared" si="3"/>
        <v>58476.68</v>
      </c>
      <c r="T18" s="40">
        <f t="shared" si="3"/>
        <v>51879.41</v>
      </c>
      <c r="U18" s="32">
        <f t="shared" si="3"/>
        <v>233872</v>
      </c>
    </row>
  </sheetData>
  <mergeCells count="21">
    <mergeCell ref="C4:C5"/>
    <mergeCell ref="E4:J4"/>
    <mergeCell ref="K4:K5"/>
    <mergeCell ref="D4:D5"/>
    <mergeCell ref="P4:P5"/>
    <mergeCell ref="Q4:Q5"/>
    <mergeCell ref="A1:U1"/>
    <mergeCell ref="B2:M2"/>
    <mergeCell ref="N2:U2"/>
    <mergeCell ref="A3:A5"/>
    <mergeCell ref="B3:B5"/>
    <mergeCell ref="C3:K3"/>
    <mergeCell ref="L3:L5"/>
    <mergeCell ref="S3:S5"/>
    <mergeCell ref="M3:M5"/>
    <mergeCell ref="T3:T5"/>
    <mergeCell ref="U3:U5"/>
    <mergeCell ref="R3:R5"/>
    <mergeCell ref="O4:O5"/>
    <mergeCell ref="N3:N5"/>
    <mergeCell ref="O3:Q3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V18"/>
  <sheetViews>
    <sheetView workbookViewId="0" topLeftCell="A2">
      <selection activeCell="F7" sqref="F7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1.125" style="0" customWidth="1"/>
    <col min="13" max="13" width="10.00390625" style="0" customWidth="1"/>
    <col min="14" max="14" width="4.625" style="0" customWidth="1"/>
    <col min="15" max="17" width="5.75390625" style="0" customWidth="1"/>
    <col min="18" max="18" width="11.25390625" style="0" customWidth="1"/>
    <col min="19" max="19" width="11.875" style="0" customWidth="1"/>
    <col min="20" max="20" width="11.00390625" style="0" customWidth="1"/>
    <col min="21" max="21" width="10.25390625" style="0" customWidth="1"/>
  </cols>
  <sheetData>
    <row r="1" spans="1:21" ht="42" customHeight="1" thickBot="1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30" customHeight="1" thickBot="1">
      <c r="A2" s="11" t="s">
        <v>80</v>
      </c>
      <c r="B2" s="76" t="s">
        <v>81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 t="s">
        <v>82</v>
      </c>
      <c r="O2" s="80"/>
      <c r="P2" s="80"/>
      <c r="Q2" s="80"/>
      <c r="R2" s="80"/>
      <c r="S2" s="80"/>
      <c r="T2" s="80"/>
      <c r="U2" s="81"/>
    </row>
    <row r="3" spans="1:21" ht="19.5" customHeight="1">
      <c r="A3" s="82" t="s">
        <v>83</v>
      </c>
      <c r="B3" s="83" t="s">
        <v>84</v>
      </c>
      <c r="C3" s="87" t="s">
        <v>108</v>
      </c>
      <c r="D3" s="88"/>
      <c r="E3" s="88"/>
      <c r="F3" s="88"/>
      <c r="G3" s="88"/>
      <c r="H3" s="88"/>
      <c r="I3" s="88"/>
      <c r="J3" s="88"/>
      <c r="K3" s="89"/>
      <c r="L3" s="72" t="s">
        <v>90</v>
      </c>
      <c r="M3" s="73" t="s">
        <v>87</v>
      </c>
      <c r="N3" s="67" t="s">
        <v>84</v>
      </c>
      <c r="O3" s="75" t="s">
        <v>85</v>
      </c>
      <c r="P3" s="75"/>
      <c r="Q3" s="75"/>
      <c r="R3" s="72" t="s">
        <v>109</v>
      </c>
      <c r="S3" s="72" t="s">
        <v>89</v>
      </c>
      <c r="T3" s="72" t="s">
        <v>90</v>
      </c>
      <c r="U3" s="74" t="s">
        <v>91</v>
      </c>
    </row>
    <row r="4" spans="1:21" ht="19.5" customHeight="1">
      <c r="A4" s="46"/>
      <c r="B4" s="66"/>
      <c r="C4" s="49" t="s">
        <v>92</v>
      </c>
      <c r="D4" s="70" t="s">
        <v>93</v>
      </c>
      <c r="E4" s="58" t="s">
        <v>94</v>
      </c>
      <c r="F4" s="59"/>
      <c r="G4" s="59"/>
      <c r="H4" s="59"/>
      <c r="I4" s="59"/>
      <c r="J4" s="60"/>
      <c r="K4" s="49" t="s">
        <v>95</v>
      </c>
      <c r="L4" s="52"/>
      <c r="M4" s="61"/>
      <c r="N4" s="48"/>
      <c r="O4" s="49" t="s">
        <v>92</v>
      </c>
      <c r="P4" s="49" t="s">
        <v>96</v>
      </c>
      <c r="Q4" s="49" t="s">
        <v>95</v>
      </c>
      <c r="R4" s="52"/>
      <c r="S4" s="52"/>
      <c r="T4" s="52"/>
      <c r="U4" s="53"/>
    </row>
    <row r="5" spans="1:21" ht="19.5" customHeight="1">
      <c r="A5" s="47"/>
      <c r="B5" s="67"/>
      <c r="C5" s="49"/>
      <c r="D5" s="71"/>
      <c r="E5" s="8" t="s">
        <v>97</v>
      </c>
      <c r="F5" s="8" t="s">
        <v>98</v>
      </c>
      <c r="G5" s="8" t="s">
        <v>99</v>
      </c>
      <c r="H5" s="8" t="s">
        <v>100</v>
      </c>
      <c r="I5" s="8" t="s">
        <v>101</v>
      </c>
      <c r="J5" s="9" t="s">
        <v>102</v>
      </c>
      <c r="K5" s="49"/>
      <c r="L5" s="52"/>
      <c r="M5" s="61"/>
      <c r="N5" s="48"/>
      <c r="O5" s="49"/>
      <c r="P5" s="49"/>
      <c r="Q5" s="49"/>
      <c r="R5" s="52"/>
      <c r="S5" s="52"/>
      <c r="T5" s="52"/>
      <c r="U5" s="53"/>
    </row>
    <row r="6" spans="1:22" ht="31.5" customHeight="1">
      <c r="A6" s="10" t="s">
        <v>103</v>
      </c>
      <c r="B6" s="33">
        <v>0</v>
      </c>
      <c r="C6" s="20"/>
      <c r="D6" s="20"/>
      <c r="E6" s="20"/>
      <c r="F6" s="20"/>
      <c r="G6" s="20"/>
      <c r="H6" s="20"/>
      <c r="I6" s="20"/>
      <c r="J6" s="20"/>
      <c r="K6" s="20">
        <f>SUM(C6:J6)</f>
        <v>0</v>
      </c>
      <c r="L6" s="21"/>
      <c r="M6" s="34"/>
      <c r="N6" s="33">
        <v>3</v>
      </c>
      <c r="O6" s="20">
        <v>16</v>
      </c>
      <c r="P6" s="20">
        <v>24</v>
      </c>
      <c r="Q6" s="20">
        <f>SUM(O6:P6)</f>
        <v>40</v>
      </c>
      <c r="R6" s="21">
        <v>3115.37</v>
      </c>
      <c r="S6" s="21">
        <v>8807.45</v>
      </c>
      <c r="T6" s="21">
        <v>7781.86</v>
      </c>
      <c r="U6" s="35">
        <v>36800</v>
      </c>
      <c r="V6" s="2"/>
    </row>
    <row r="7" spans="1:22" ht="31.5" customHeight="1">
      <c r="A7" s="10" t="s">
        <v>104</v>
      </c>
      <c r="B7" s="33">
        <v>0</v>
      </c>
      <c r="C7" s="20"/>
      <c r="D7" s="20"/>
      <c r="E7" s="20"/>
      <c r="F7" s="20"/>
      <c r="G7" s="20"/>
      <c r="H7" s="20"/>
      <c r="I7" s="20"/>
      <c r="J7" s="20"/>
      <c r="K7" s="20">
        <f aca="true" t="shared" si="0" ref="K7:K12">SUM(C7:J7)</f>
        <v>0</v>
      </c>
      <c r="L7" s="21"/>
      <c r="M7" s="34"/>
      <c r="N7" s="33">
        <v>0</v>
      </c>
      <c r="O7" s="20"/>
      <c r="P7" s="20"/>
      <c r="Q7" s="20">
        <f aca="true" t="shared" si="1" ref="Q7:Q12">SUM(O7:P7)</f>
        <v>0</v>
      </c>
      <c r="R7" s="21"/>
      <c r="S7" s="21"/>
      <c r="T7" s="21"/>
      <c r="U7" s="35"/>
      <c r="V7" s="2"/>
    </row>
    <row r="8" spans="1:22" ht="31.5" customHeight="1">
      <c r="A8" s="10" t="s">
        <v>105</v>
      </c>
      <c r="B8" s="33">
        <v>0</v>
      </c>
      <c r="C8" s="20"/>
      <c r="D8" s="20"/>
      <c r="E8" s="20"/>
      <c r="F8" s="20"/>
      <c r="G8" s="20"/>
      <c r="H8" s="20"/>
      <c r="I8" s="20"/>
      <c r="J8" s="20"/>
      <c r="K8" s="20">
        <f t="shared" si="0"/>
        <v>0</v>
      </c>
      <c r="L8" s="21"/>
      <c r="M8" s="34"/>
      <c r="N8" s="33">
        <v>2</v>
      </c>
      <c r="O8" s="20">
        <v>0</v>
      </c>
      <c r="P8" s="20">
        <v>32</v>
      </c>
      <c r="Q8" s="20">
        <f t="shared" si="1"/>
        <v>32</v>
      </c>
      <c r="R8" s="21">
        <v>2880.86</v>
      </c>
      <c r="S8" s="21">
        <v>6465.78</v>
      </c>
      <c r="T8" s="21">
        <v>5665.22</v>
      </c>
      <c r="U8" s="35">
        <v>27700</v>
      </c>
      <c r="V8" s="2"/>
    </row>
    <row r="9" spans="1:22" ht="31.5" customHeight="1">
      <c r="A9" s="10" t="s">
        <v>5</v>
      </c>
      <c r="B9" s="33">
        <v>1</v>
      </c>
      <c r="C9" s="20">
        <v>4</v>
      </c>
      <c r="D9" s="20">
        <v>0</v>
      </c>
      <c r="E9" s="20">
        <v>0</v>
      </c>
      <c r="F9" s="20">
        <v>0</v>
      </c>
      <c r="G9" s="20">
        <v>85</v>
      </c>
      <c r="H9" s="20">
        <v>33</v>
      </c>
      <c r="I9" s="20">
        <v>0</v>
      </c>
      <c r="J9" s="20">
        <v>0</v>
      </c>
      <c r="K9" s="20">
        <f t="shared" si="0"/>
        <v>122</v>
      </c>
      <c r="L9" s="21">
        <v>18680.15</v>
      </c>
      <c r="M9" s="34">
        <v>66500</v>
      </c>
      <c r="N9" s="33">
        <v>3</v>
      </c>
      <c r="O9" s="20">
        <v>0</v>
      </c>
      <c r="P9" s="20">
        <v>23</v>
      </c>
      <c r="Q9" s="20">
        <f t="shared" si="1"/>
        <v>23</v>
      </c>
      <c r="R9" s="21">
        <v>2210.1</v>
      </c>
      <c r="S9" s="21">
        <v>4576.48</v>
      </c>
      <c r="T9" s="21">
        <v>3953.09</v>
      </c>
      <c r="U9" s="35">
        <v>18300</v>
      </c>
      <c r="V9" s="2"/>
    </row>
    <row r="10" spans="1:22" ht="31.5" customHeight="1">
      <c r="A10" s="10" t="s">
        <v>6</v>
      </c>
      <c r="B10" s="33">
        <v>1</v>
      </c>
      <c r="C10" s="20">
        <v>0</v>
      </c>
      <c r="D10" s="20">
        <v>0</v>
      </c>
      <c r="E10" s="20">
        <v>0</v>
      </c>
      <c r="F10" s="20">
        <v>39</v>
      </c>
      <c r="G10" s="20">
        <v>93</v>
      </c>
      <c r="H10" s="20">
        <v>1</v>
      </c>
      <c r="I10" s="20">
        <v>0</v>
      </c>
      <c r="J10" s="20">
        <v>0</v>
      </c>
      <c r="K10" s="20">
        <f t="shared" si="0"/>
        <v>133</v>
      </c>
      <c r="L10" s="21">
        <v>13295.04</v>
      </c>
      <c r="M10" s="34">
        <v>40712</v>
      </c>
      <c r="N10" s="33">
        <v>5</v>
      </c>
      <c r="O10" s="20">
        <v>13</v>
      </c>
      <c r="P10" s="20">
        <v>51</v>
      </c>
      <c r="Q10" s="20">
        <f t="shared" si="1"/>
        <v>64</v>
      </c>
      <c r="R10" s="21">
        <v>5996.61</v>
      </c>
      <c r="S10" s="21">
        <v>13542.23</v>
      </c>
      <c r="T10" s="21">
        <v>11962.68</v>
      </c>
      <c r="U10" s="35">
        <v>55920</v>
      </c>
      <c r="V10" s="2"/>
    </row>
    <row r="11" spans="1:22" ht="31.5" customHeight="1">
      <c r="A11" s="10" t="s">
        <v>7</v>
      </c>
      <c r="B11" s="33">
        <f>'[1]11月'!F$35</f>
        <v>2</v>
      </c>
      <c r="C11" s="20">
        <f>'[1]11月'!G$35</f>
        <v>11</v>
      </c>
      <c r="D11" s="20">
        <f>'[1]11月'!H$35</f>
        <v>1</v>
      </c>
      <c r="E11" s="20">
        <f>'[1]11月'!I$35</f>
        <v>0</v>
      </c>
      <c r="F11" s="20">
        <f>'[1]11月'!J$35</f>
        <v>54</v>
      </c>
      <c r="G11" s="20">
        <f>'[1]11月'!K$35</f>
        <v>61</v>
      </c>
      <c r="H11" s="20">
        <f>'[1]11月'!L$35</f>
        <v>25</v>
      </c>
      <c r="I11" s="20">
        <f>'[1]11月'!M$35</f>
        <v>0</v>
      </c>
      <c r="J11" s="20">
        <f>'[1]11月'!N$35</f>
        <v>8</v>
      </c>
      <c r="K11" s="20">
        <f>'[1]11月'!O$35</f>
        <v>160</v>
      </c>
      <c r="L11" s="21">
        <f>'[1]11月'!P$35</f>
        <v>21169.77</v>
      </c>
      <c r="M11" s="34">
        <f>'[1]11月'!Q$35</f>
        <v>61510</v>
      </c>
      <c r="N11" s="33">
        <f>'[1]11月'!R$35</f>
        <v>6</v>
      </c>
      <c r="O11" s="20">
        <f>'[1]11月'!S$35</f>
        <v>21</v>
      </c>
      <c r="P11" s="20">
        <f>'[1]11月'!T$35</f>
        <v>16</v>
      </c>
      <c r="Q11" s="20">
        <f>'[1]11月'!U$35</f>
        <v>37</v>
      </c>
      <c r="R11" s="21">
        <f>'[1]11月'!V$35</f>
        <v>2990.9399999999996</v>
      </c>
      <c r="S11" s="21">
        <f>'[1]11月'!W$35</f>
        <v>8761.720000000001</v>
      </c>
      <c r="T11" s="21">
        <f>'[1]11月'!X$35</f>
        <v>7709.65</v>
      </c>
      <c r="U11" s="35">
        <f>'[1]11月'!Y$35</f>
        <v>35510</v>
      </c>
      <c r="V11" s="2"/>
    </row>
    <row r="12" spans="1:22" ht="31.5" customHeight="1">
      <c r="A12" s="10" t="s">
        <v>106</v>
      </c>
      <c r="B12" s="33">
        <v>0</v>
      </c>
      <c r="C12" s="20"/>
      <c r="D12" s="20"/>
      <c r="E12" s="20"/>
      <c r="F12" s="20"/>
      <c r="G12" s="20"/>
      <c r="H12" s="20"/>
      <c r="I12" s="20"/>
      <c r="J12" s="20"/>
      <c r="K12" s="20">
        <f t="shared" si="0"/>
        <v>0</v>
      </c>
      <c r="L12" s="21"/>
      <c r="M12" s="34"/>
      <c r="N12" s="33">
        <v>2</v>
      </c>
      <c r="O12" s="20">
        <v>7</v>
      </c>
      <c r="P12" s="20">
        <v>13</v>
      </c>
      <c r="Q12" s="20">
        <f t="shared" si="1"/>
        <v>20</v>
      </c>
      <c r="R12" s="21">
        <v>1764.92</v>
      </c>
      <c r="S12" s="21">
        <v>4226.87</v>
      </c>
      <c r="T12" s="21">
        <v>3772.69</v>
      </c>
      <c r="U12" s="35">
        <v>20000</v>
      </c>
      <c r="V12" s="1"/>
    </row>
    <row r="13" spans="1:22" ht="31.5" customHeight="1">
      <c r="A13" s="10"/>
      <c r="B13" s="33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34"/>
      <c r="N13" s="33"/>
      <c r="O13" s="20"/>
      <c r="P13" s="20"/>
      <c r="Q13" s="20"/>
      <c r="R13" s="21"/>
      <c r="S13" s="21"/>
      <c r="T13" s="21"/>
      <c r="U13" s="35"/>
      <c r="V13" s="2"/>
    </row>
    <row r="14" spans="1:22" ht="31.5" customHeight="1">
      <c r="A14" s="10"/>
      <c r="B14" s="33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34"/>
      <c r="N14" s="33"/>
      <c r="O14" s="20"/>
      <c r="P14" s="20"/>
      <c r="Q14" s="20"/>
      <c r="R14" s="21"/>
      <c r="S14" s="21"/>
      <c r="T14" s="21"/>
      <c r="U14" s="35"/>
      <c r="V14" s="2"/>
    </row>
    <row r="15" spans="1:22" ht="31.5" customHeight="1">
      <c r="A15" s="10"/>
      <c r="B15" s="33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34"/>
      <c r="N15" s="33"/>
      <c r="O15" s="20"/>
      <c r="P15" s="20"/>
      <c r="Q15" s="20"/>
      <c r="R15" s="21"/>
      <c r="S15" s="21"/>
      <c r="T15" s="21"/>
      <c r="U15" s="35"/>
      <c r="V15" s="2"/>
    </row>
    <row r="16" spans="1:22" ht="31.5" customHeight="1">
      <c r="A16" s="10"/>
      <c r="B16" s="33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34"/>
      <c r="N16" s="33"/>
      <c r="O16" s="20"/>
      <c r="P16" s="20"/>
      <c r="Q16" s="20"/>
      <c r="R16" s="21"/>
      <c r="S16" s="21"/>
      <c r="T16" s="21"/>
      <c r="U16" s="35"/>
      <c r="V16" s="2"/>
    </row>
    <row r="17" spans="1:22" ht="31.5" customHeight="1">
      <c r="A17" s="10"/>
      <c r="B17" s="33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34"/>
      <c r="N17" s="33"/>
      <c r="O17" s="20"/>
      <c r="P17" s="20"/>
      <c r="Q17" s="20"/>
      <c r="R17" s="21"/>
      <c r="S17" s="21"/>
      <c r="T17" s="21"/>
      <c r="U17" s="35"/>
      <c r="V17" s="2"/>
    </row>
    <row r="18" spans="1:21" s="3" customFormat="1" ht="40.5" customHeight="1" thickBot="1">
      <c r="A18" s="5" t="s">
        <v>22</v>
      </c>
      <c r="B18" s="26">
        <f>SUM(B6:B12)</f>
        <v>4</v>
      </c>
      <c r="C18" s="36">
        <f aca="true" t="shared" si="2" ref="C18:M18">SUM(C6:C12)</f>
        <v>15</v>
      </c>
      <c r="D18" s="36">
        <f t="shared" si="2"/>
        <v>1</v>
      </c>
      <c r="E18" s="36">
        <f t="shared" si="2"/>
        <v>0</v>
      </c>
      <c r="F18" s="27">
        <f t="shared" si="2"/>
        <v>93</v>
      </c>
      <c r="G18" s="27">
        <f t="shared" si="2"/>
        <v>239</v>
      </c>
      <c r="H18" s="27">
        <f t="shared" si="2"/>
        <v>59</v>
      </c>
      <c r="I18" s="27">
        <f t="shared" si="2"/>
        <v>0</v>
      </c>
      <c r="J18" s="27">
        <f t="shared" si="2"/>
        <v>8</v>
      </c>
      <c r="K18" s="37">
        <f t="shared" si="2"/>
        <v>415</v>
      </c>
      <c r="L18" s="38">
        <f t="shared" si="2"/>
        <v>53144.96000000001</v>
      </c>
      <c r="M18" s="39">
        <f t="shared" si="2"/>
        <v>168722</v>
      </c>
      <c r="N18" s="26">
        <f>SUM(N6:N12)</f>
        <v>21</v>
      </c>
      <c r="O18" s="27">
        <f aca="true" t="shared" si="3" ref="O18:U18">SUM(O6:O12)</f>
        <v>57</v>
      </c>
      <c r="P18" s="27">
        <f t="shared" si="3"/>
        <v>159</v>
      </c>
      <c r="Q18" s="27">
        <f t="shared" si="3"/>
        <v>216</v>
      </c>
      <c r="R18" s="40">
        <f t="shared" si="3"/>
        <v>18958.799999999996</v>
      </c>
      <c r="S18" s="40">
        <f t="shared" si="3"/>
        <v>46380.530000000006</v>
      </c>
      <c r="T18" s="40">
        <f t="shared" si="3"/>
        <v>40845.19</v>
      </c>
      <c r="U18" s="32">
        <f t="shared" si="3"/>
        <v>194230</v>
      </c>
    </row>
  </sheetData>
  <mergeCells count="21">
    <mergeCell ref="K4:K5"/>
    <mergeCell ref="D4:D5"/>
    <mergeCell ref="A1:U1"/>
    <mergeCell ref="B2:M2"/>
    <mergeCell ref="N2:U2"/>
    <mergeCell ref="A3:A5"/>
    <mergeCell ref="B3:B5"/>
    <mergeCell ref="C3:K3"/>
    <mergeCell ref="L3:L5"/>
    <mergeCell ref="S3:S5"/>
    <mergeCell ref="C4:C5"/>
    <mergeCell ref="E4:J4"/>
    <mergeCell ref="M3:M5"/>
    <mergeCell ref="T3:T5"/>
    <mergeCell ref="U3:U5"/>
    <mergeCell ref="R3:R5"/>
    <mergeCell ref="O4:O5"/>
    <mergeCell ref="N3:N5"/>
    <mergeCell ref="O3:Q3"/>
    <mergeCell ref="P4:P5"/>
    <mergeCell ref="Q4:Q5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V18"/>
  <sheetViews>
    <sheetView workbookViewId="0" topLeftCell="A3">
      <selection activeCell="K10" sqref="K10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1.25390625" style="0" customWidth="1"/>
    <col min="13" max="13" width="10.625" style="0" customWidth="1"/>
    <col min="14" max="14" width="4.625" style="0" customWidth="1"/>
    <col min="15" max="17" width="5.75390625" style="0" customWidth="1"/>
    <col min="18" max="18" width="10.00390625" style="0" bestFit="1" customWidth="1"/>
    <col min="19" max="20" width="11.00390625" style="0" customWidth="1"/>
    <col min="21" max="21" width="10.75390625" style="0" customWidth="1"/>
  </cols>
  <sheetData>
    <row r="1" spans="1:21" ht="42" customHeight="1" thickBot="1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30" customHeight="1" thickBot="1">
      <c r="A2" s="11" t="s">
        <v>80</v>
      </c>
      <c r="B2" s="76" t="s">
        <v>81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 t="s">
        <v>82</v>
      </c>
      <c r="O2" s="80"/>
      <c r="P2" s="80"/>
      <c r="Q2" s="80"/>
      <c r="R2" s="80"/>
      <c r="S2" s="80"/>
      <c r="T2" s="80"/>
      <c r="U2" s="81"/>
    </row>
    <row r="3" spans="1:21" ht="19.5" customHeight="1">
      <c r="A3" s="82" t="s">
        <v>83</v>
      </c>
      <c r="B3" s="83" t="s">
        <v>84</v>
      </c>
      <c r="C3" s="75" t="s">
        <v>85</v>
      </c>
      <c r="D3" s="75"/>
      <c r="E3" s="75"/>
      <c r="F3" s="75"/>
      <c r="G3" s="75"/>
      <c r="H3" s="75"/>
      <c r="I3" s="75"/>
      <c r="J3" s="75"/>
      <c r="K3" s="84"/>
      <c r="L3" s="72" t="s">
        <v>90</v>
      </c>
      <c r="M3" s="73" t="s">
        <v>87</v>
      </c>
      <c r="N3" s="67" t="s">
        <v>84</v>
      </c>
      <c r="O3" s="75" t="s">
        <v>85</v>
      </c>
      <c r="P3" s="75"/>
      <c r="Q3" s="75"/>
      <c r="R3" s="72" t="s">
        <v>110</v>
      </c>
      <c r="S3" s="72" t="s">
        <v>89</v>
      </c>
      <c r="T3" s="72" t="s">
        <v>90</v>
      </c>
      <c r="U3" s="74" t="s">
        <v>91</v>
      </c>
    </row>
    <row r="4" spans="1:21" ht="19.5" customHeight="1">
      <c r="A4" s="46"/>
      <c r="B4" s="66"/>
      <c r="C4" s="49" t="s">
        <v>92</v>
      </c>
      <c r="D4" s="70" t="s">
        <v>93</v>
      </c>
      <c r="E4" s="58" t="s">
        <v>94</v>
      </c>
      <c r="F4" s="59"/>
      <c r="G4" s="59"/>
      <c r="H4" s="59"/>
      <c r="I4" s="59"/>
      <c r="J4" s="60"/>
      <c r="K4" s="49" t="s">
        <v>95</v>
      </c>
      <c r="L4" s="52"/>
      <c r="M4" s="61"/>
      <c r="N4" s="48"/>
      <c r="O4" s="49" t="s">
        <v>92</v>
      </c>
      <c r="P4" s="49" t="s">
        <v>96</v>
      </c>
      <c r="Q4" s="49" t="s">
        <v>95</v>
      </c>
      <c r="R4" s="52"/>
      <c r="S4" s="52"/>
      <c r="T4" s="52"/>
      <c r="U4" s="53"/>
    </row>
    <row r="5" spans="1:21" ht="19.5" customHeight="1">
      <c r="A5" s="47"/>
      <c r="B5" s="67"/>
      <c r="C5" s="49"/>
      <c r="D5" s="71"/>
      <c r="E5" s="8" t="s">
        <v>97</v>
      </c>
      <c r="F5" s="8" t="s">
        <v>98</v>
      </c>
      <c r="G5" s="8" t="s">
        <v>99</v>
      </c>
      <c r="H5" s="8" t="s">
        <v>100</v>
      </c>
      <c r="I5" s="8" t="s">
        <v>101</v>
      </c>
      <c r="J5" s="9" t="s">
        <v>102</v>
      </c>
      <c r="K5" s="49"/>
      <c r="L5" s="52"/>
      <c r="M5" s="61"/>
      <c r="N5" s="48"/>
      <c r="O5" s="49"/>
      <c r="P5" s="49"/>
      <c r="Q5" s="49"/>
      <c r="R5" s="52"/>
      <c r="S5" s="52"/>
      <c r="T5" s="52"/>
      <c r="U5" s="53"/>
    </row>
    <row r="6" spans="1:22" ht="31.5" customHeight="1">
      <c r="A6" s="10" t="s">
        <v>103</v>
      </c>
      <c r="B6" s="33">
        <v>0</v>
      </c>
      <c r="C6" s="20"/>
      <c r="D6" s="20"/>
      <c r="E6" s="20"/>
      <c r="F6" s="20"/>
      <c r="G6" s="20"/>
      <c r="H6" s="20"/>
      <c r="I6" s="20"/>
      <c r="J6" s="20"/>
      <c r="K6" s="20">
        <f>SUM(C6:J6)</f>
        <v>0</v>
      </c>
      <c r="L6" s="21"/>
      <c r="M6" s="34"/>
      <c r="N6" s="33">
        <v>0</v>
      </c>
      <c r="O6" s="20"/>
      <c r="P6" s="20"/>
      <c r="Q6" s="20">
        <f>SUM(O6:P6)</f>
        <v>0</v>
      </c>
      <c r="R6" s="21"/>
      <c r="S6" s="21"/>
      <c r="T6" s="21"/>
      <c r="U6" s="35"/>
      <c r="V6" s="2"/>
    </row>
    <row r="7" spans="1:22" ht="31.5" customHeight="1">
      <c r="A7" s="10" t="s">
        <v>104</v>
      </c>
      <c r="B7" s="33">
        <v>0</v>
      </c>
      <c r="C7" s="20"/>
      <c r="D7" s="20"/>
      <c r="E7" s="20"/>
      <c r="F7" s="20"/>
      <c r="G7" s="20"/>
      <c r="H7" s="20"/>
      <c r="I7" s="20"/>
      <c r="J7" s="20"/>
      <c r="K7" s="20">
        <f aca="true" t="shared" si="0" ref="K7:K12">SUM(C7:J7)</f>
        <v>0</v>
      </c>
      <c r="L7" s="21"/>
      <c r="M7" s="34"/>
      <c r="N7" s="33">
        <v>0</v>
      </c>
      <c r="O7" s="20"/>
      <c r="P7" s="20"/>
      <c r="Q7" s="20">
        <f aca="true" t="shared" si="1" ref="Q7:Q12">SUM(O7:P7)</f>
        <v>0</v>
      </c>
      <c r="R7" s="21"/>
      <c r="S7" s="21"/>
      <c r="T7" s="21"/>
      <c r="U7" s="35"/>
      <c r="V7" s="2"/>
    </row>
    <row r="8" spans="1:22" ht="31.5" customHeight="1">
      <c r="A8" s="10" t="s">
        <v>105</v>
      </c>
      <c r="B8" s="33">
        <v>0</v>
      </c>
      <c r="C8" s="20"/>
      <c r="D8" s="20"/>
      <c r="E8" s="20"/>
      <c r="F8" s="20"/>
      <c r="G8" s="20"/>
      <c r="H8" s="20"/>
      <c r="I8" s="20"/>
      <c r="J8" s="20"/>
      <c r="K8" s="20">
        <f t="shared" si="0"/>
        <v>0</v>
      </c>
      <c r="L8" s="21"/>
      <c r="M8" s="34"/>
      <c r="N8" s="33">
        <v>1</v>
      </c>
      <c r="O8" s="20">
        <v>0</v>
      </c>
      <c r="P8" s="20">
        <v>6</v>
      </c>
      <c r="Q8" s="20">
        <f t="shared" si="1"/>
        <v>6</v>
      </c>
      <c r="R8" s="21">
        <v>564.59</v>
      </c>
      <c r="S8" s="21">
        <v>1452.19</v>
      </c>
      <c r="T8" s="21">
        <v>1232.72</v>
      </c>
      <c r="U8" s="35">
        <v>5285</v>
      </c>
      <c r="V8" s="2"/>
    </row>
    <row r="9" spans="1:22" ht="31.5" customHeight="1">
      <c r="A9" s="10" t="s">
        <v>5</v>
      </c>
      <c r="B9" s="33">
        <v>0</v>
      </c>
      <c r="C9" s="20"/>
      <c r="D9" s="20"/>
      <c r="E9" s="20"/>
      <c r="F9" s="20"/>
      <c r="G9" s="20"/>
      <c r="H9" s="20"/>
      <c r="I9" s="20"/>
      <c r="J9" s="20"/>
      <c r="K9" s="20">
        <f t="shared" si="0"/>
        <v>0</v>
      </c>
      <c r="L9" s="21"/>
      <c r="M9" s="34"/>
      <c r="N9" s="33">
        <v>0</v>
      </c>
      <c r="O9" s="20"/>
      <c r="P9" s="20"/>
      <c r="Q9" s="20">
        <f t="shared" si="1"/>
        <v>0</v>
      </c>
      <c r="R9" s="21"/>
      <c r="S9" s="21"/>
      <c r="T9" s="21"/>
      <c r="U9" s="35"/>
      <c r="V9" s="2"/>
    </row>
    <row r="10" spans="1:22" ht="31.5" customHeight="1">
      <c r="A10" s="10" t="s">
        <v>6</v>
      </c>
      <c r="B10" s="33">
        <v>0</v>
      </c>
      <c r="C10" s="20"/>
      <c r="D10" s="20"/>
      <c r="E10" s="20"/>
      <c r="F10" s="20"/>
      <c r="G10" s="20"/>
      <c r="H10" s="20"/>
      <c r="I10" s="20"/>
      <c r="J10" s="20"/>
      <c r="K10" s="20">
        <f t="shared" si="0"/>
        <v>0</v>
      </c>
      <c r="L10" s="21"/>
      <c r="M10" s="34"/>
      <c r="N10" s="33">
        <v>0</v>
      </c>
      <c r="O10" s="20"/>
      <c r="P10" s="20"/>
      <c r="Q10" s="20">
        <f t="shared" si="1"/>
        <v>0</v>
      </c>
      <c r="R10" s="21"/>
      <c r="S10" s="21"/>
      <c r="T10" s="21"/>
      <c r="U10" s="35"/>
      <c r="V10" s="2"/>
    </row>
    <row r="11" spans="1:22" ht="31.5" customHeight="1">
      <c r="A11" s="10" t="s">
        <v>7</v>
      </c>
      <c r="B11" s="33">
        <v>0</v>
      </c>
      <c r="C11" s="20"/>
      <c r="D11" s="20"/>
      <c r="E11" s="20"/>
      <c r="F11" s="20"/>
      <c r="G11" s="20"/>
      <c r="H11" s="20"/>
      <c r="I11" s="20"/>
      <c r="J11" s="20"/>
      <c r="K11" s="20">
        <f t="shared" si="0"/>
        <v>0</v>
      </c>
      <c r="L11" s="21"/>
      <c r="M11" s="34"/>
      <c r="N11" s="33">
        <v>0</v>
      </c>
      <c r="O11" s="20"/>
      <c r="P11" s="20"/>
      <c r="Q11" s="20">
        <f t="shared" si="1"/>
        <v>0</v>
      </c>
      <c r="R11" s="21"/>
      <c r="S11" s="21"/>
      <c r="T11" s="21"/>
      <c r="U11" s="35"/>
      <c r="V11" s="2"/>
    </row>
    <row r="12" spans="1:22" ht="31.5" customHeight="1">
      <c r="A12" s="10" t="s">
        <v>106</v>
      </c>
      <c r="B12" s="33">
        <v>0</v>
      </c>
      <c r="C12" s="20"/>
      <c r="D12" s="20"/>
      <c r="E12" s="20"/>
      <c r="F12" s="20"/>
      <c r="G12" s="20"/>
      <c r="H12" s="20"/>
      <c r="I12" s="20"/>
      <c r="J12" s="20"/>
      <c r="K12" s="20">
        <f t="shared" si="0"/>
        <v>0</v>
      </c>
      <c r="L12" s="21"/>
      <c r="M12" s="34"/>
      <c r="N12" s="33">
        <v>0</v>
      </c>
      <c r="O12" s="20"/>
      <c r="P12" s="20"/>
      <c r="Q12" s="20">
        <f t="shared" si="1"/>
        <v>0</v>
      </c>
      <c r="R12" s="21"/>
      <c r="S12" s="21"/>
      <c r="T12" s="21"/>
      <c r="U12" s="35"/>
      <c r="V12" s="1"/>
    </row>
    <row r="13" spans="1:22" ht="31.5" customHeight="1">
      <c r="A13" s="10"/>
      <c r="B13" s="33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34"/>
      <c r="N13" s="33"/>
      <c r="O13" s="20"/>
      <c r="P13" s="20"/>
      <c r="Q13" s="20"/>
      <c r="R13" s="21"/>
      <c r="S13" s="21"/>
      <c r="T13" s="21"/>
      <c r="U13" s="35"/>
      <c r="V13" s="2"/>
    </row>
    <row r="14" spans="1:22" ht="31.5" customHeight="1">
      <c r="A14" s="10"/>
      <c r="B14" s="33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34"/>
      <c r="N14" s="33"/>
      <c r="O14" s="20"/>
      <c r="P14" s="20"/>
      <c r="Q14" s="20"/>
      <c r="R14" s="21"/>
      <c r="S14" s="21"/>
      <c r="T14" s="21"/>
      <c r="U14" s="35"/>
      <c r="V14" s="2"/>
    </row>
    <row r="15" spans="1:22" ht="31.5" customHeight="1">
      <c r="A15" s="10"/>
      <c r="B15" s="33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34"/>
      <c r="N15" s="33"/>
      <c r="O15" s="20"/>
      <c r="P15" s="20"/>
      <c r="Q15" s="20"/>
      <c r="R15" s="21"/>
      <c r="S15" s="21"/>
      <c r="T15" s="21"/>
      <c r="U15" s="35"/>
      <c r="V15" s="2"/>
    </row>
    <row r="16" spans="1:22" ht="31.5" customHeight="1">
      <c r="A16" s="10"/>
      <c r="B16" s="33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34"/>
      <c r="N16" s="33"/>
      <c r="O16" s="20"/>
      <c r="P16" s="20"/>
      <c r="Q16" s="20"/>
      <c r="R16" s="21"/>
      <c r="S16" s="21"/>
      <c r="T16" s="21"/>
      <c r="U16" s="35"/>
      <c r="V16" s="2"/>
    </row>
    <row r="17" spans="1:22" ht="31.5" customHeight="1">
      <c r="A17" s="10"/>
      <c r="B17" s="33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34"/>
      <c r="N17" s="33"/>
      <c r="O17" s="20"/>
      <c r="P17" s="20"/>
      <c r="Q17" s="20"/>
      <c r="R17" s="21"/>
      <c r="S17" s="21"/>
      <c r="T17" s="21"/>
      <c r="U17" s="35"/>
      <c r="V17" s="2"/>
    </row>
    <row r="18" spans="1:21" s="4" customFormat="1" ht="40.5" customHeight="1" thickBot="1">
      <c r="A18" s="5" t="s">
        <v>107</v>
      </c>
      <c r="B18" s="26">
        <f>SUM(B6:B12)</f>
        <v>0</v>
      </c>
      <c r="C18" s="36">
        <f aca="true" t="shared" si="2" ref="C18:M18">SUM(C6:C12)</f>
        <v>0</v>
      </c>
      <c r="D18" s="36">
        <f t="shared" si="2"/>
        <v>0</v>
      </c>
      <c r="E18" s="36">
        <f t="shared" si="2"/>
        <v>0</v>
      </c>
      <c r="F18" s="27">
        <f t="shared" si="2"/>
        <v>0</v>
      </c>
      <c r="G18" s="27">
        <f t="shared" si="2"/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37">
        <f t="shared" si="2"/>
        <v>0</v>
      </c>
      <c r="L18" s="38">
        <f t="shared" si="2"/>
        <v>0</v>
      </c>
      <c r="M18" s="39">
        <f t="shared" si="2"/>
        <v>0</v>
      </c>
      <c r="N18" s="26">
        <f>SUM(N6:N12)</f>
        <v>1</v>
      </c>
      <c r="O18" s="27">
        <f aca="true" t="shared" si="3" ref="O18:U18">SUM(O6:O12)</f>
        <v>0</v>
      </c>
      <c r="P18" s="27">
        <f t="shared" si="3"/>
        <v>6</v>
      </c>
      <c r="Q18" s="27">
        <f t="shared" si="3"/>
        <v>6</v>
      </c>
      <c r="R18" s="40">
        <f t="shared" si="3"/>
        <v>564.59</v>
      </c>
      <c r="S18" s="40">
        <f t="shared" si="3"/>
        <v>1452.19</v>
      </c>
      <c r="T18" s="40">
        <f t="shared" si="3"/>
        <v>1232.72</v>
      </c>
      <c r="U18" s="32">
        <f t="shared" si="3"/>
        <v>5285</v>
      </c>
    </row>
  </sheetData>
  <mergeCells count="21">
    <mergeCell ref="C4:C5"/>
    <mergeCell ref="E4:J4"/>
    <mergeCell ref="K4:K5"/>
    <mergeCell ref="D4:D5"/>
    <mergeCell ref="P4:P5"/>
    <mergeCell ref="Q4:Q5"/>
    <mergeCell ref="A1:U1"/>
    <mergeCell ref="B2:M2"/>
    <mergeCell ref="N2:U2"/>
    <mergeCell ref="A3:A5"/>
    <mergeCell ref="B3:B5"/>
    <mergeCell ref="C3:K3"/>
    <mergeCell ref="L3:L5"/>
    <mergeCell ref="S3:S5"/>
    <mergeCell ref="M3:M5"/>
    <mergeCell ref="T3:T5"/>
    <mergeCell ref="U3:U5"/>
    <mergeCell ref="R3:R5"/>
    <mergeCell ref="O4:O5"/>
    <mergeCell ref="N3:N5"/>
    <mergeCell ref="O3:Q3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V18"/>
  <sheetViews>
    <sheetView workbookViewId="0" topLeftCell="A2">
      <selection activeCell="P11" sqref="P11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2.00390625" style="0" customWidth="1"/>
    <col min="13" max="13" width="10.625" style="0" customWidth="1"/>
    <col min="14" max="14" width="4.625" style="0" customWidth="1"/>
    <col min="15" max="17" width="5.75390625" style="0" customWidth="1"/>
    <col min="18" max="18" width="10.25390625" style="0" customWidth="1"/>
    <col min="19" max="19" width="10.375" style="0" customWidth="1"/>
    <col min="20" max="20" width="11.00390625" style="0" customWidth="1"/>
    <col min="21" max="21" width="11.25390625" style="0" customWidth="1"/>
  </cols>
  <sheetData>
    <row r="1" spans="1:21" ht="42" customHeight="1" thickBot="1">
      <c r="A1" s="50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30" customHeight="1" thickBot="1">
      <c r="A2" s="12" t="s">
        <v>80</v>
      </c>
      <c r="B2" s="76" t="s">
        <v>81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 t="s">
        <v>82</v>
      </c>
      <c r="O2" s="80"/>
      <c r="P2" s="80"/>
      <c r="Q2" s="80"/>
      <c r="R2" s="80"/>
      <c r="S2" s="80"/>
      <c r="T2" s="80"/>
      <c r="U2" s="81"/>
    </row>
    <row r="3" spans="1:21" ht="19.5" customHeight="1">
      <c r="A3" s="102" t="s">
        <v>1</v>
      </c>
      <c r="B3" s="105" t="s">
        <v>2</v>
      </c>
      <c r="C3" s="99" t="s">
        <v>111</v>
      </c>
      <c r="D3" s="99"/>
      <c r="E3" s="99"/>
      <c r="F3" s="99"/>
      <c r="G3" s="99"/>
      <c r="H3" s="99"/>
      <c r="I3" s="99"/>
      <c r="J3" s="99"/>
      <c r="K3" s="107"/>
      <c r="L3" s="90" t="s">
        <v>112</v>
      </c>
      <c r="M3" s="92" t="s">
        <v>113</v>
      </c>
      <c r="N3" s="97" t="s">
        <v>2</v>
      </c>
      <c r="O3" s="99" t="s">
        <v>111</v>
      </c>
      <c r="P3" s="99"/>
      <c r="Q3" s="99"/>
      <c r="R3" s="90" t="s">
        <v>122</v>
      </c>
      <c r="S3" s="90" t="s">
        <v>114</v>
      </c>
      <c r="T3" s="90" t="s">
        <v>112</v>
      </c>
      <c r="U3" s="94" t="s">
        <v>123</v>
      </c>
    </row>
    <row r="4" spans="1:21" ht="19.5" customHeight="1">
      <c r="A4" s="103"/>
      <c r="B4" s="106"/>
      <c r="C4" s="96" t="s">
        <v>115</v>
      </c>
      <c r="D4" s="100" t="s">
        <v>15</v>
      </c>
      <c r="E4" s="108" t="s">
        <v>116</v>
      </c>
      <c r="F4" s="109"/>
      <c r="G4" s="109"/>
      <c r="H4" s="109"/>
      <c r="I4" s="109"/>
      <c r="J4" s="110"/>
      <c r="K4" s="96" t="s">
        <v>117</v>
      </c>
      <c r="L4" s="91"/>
      <c r="M4" s="93"/>
      <c r="N4" s="98"/>
      <c r="O4" s="96" t="s">
        <v>115</v>
      </c>
      <c r="P4" s="96" t="s">
        <v>118</v>
      </c>
      <c r="Q4" s="96" t="s">
        <v>117</v>
      </c>
      <c r="R4" s="91"/>
      <c r="S4" s="91"/>
      <c r="T4" s="91"/>
      <c r="U4" s="95"/>
    </row>
    <row r="5" spans="1:21" ht="19.5" customHeight="1">
      <c r="A5" s="104"/>
      <c r="B5" s="97"/>
      <c r="C5" s="96"/>
      <c r="D5" s="101"/>
      <c r="E5" s="13" t="s">
        <v>9</v>
      </c>
      <c r="F5" s="13" t="s">
        <v>0</v>
      </c>
      <c r="G5" s="13" t="s">
        <v>119</v>
      </c>
      <c r="H5" s="13" t="s">
        <v>120</v>
      </c>
      <c r="I5" s="13" t="s">
        <v>121</v>
      </c>
      <c r="J5" s="14" t="s">
        <v>23</v>
      </c>
      <c r="K5" s="96"/>
      <c r="L5" s="91"/>
      <c r="M5" s="93"/>
      <c r="N5" s="98"/>
      <c r="O5" s="96"/>
      <c r="P5" s="96"/>
      <c r="Q5" s="96"/>
      <c r="R5" s="91"/>
      <c r="S5" s="91"/>
      <c r="T5" s="91"/>
      <c r="U5" s="95"/>
    </row>
    <row r="6" spans="1:22" ht="31.5" customHeight="1">
      <c r="A6" s="15" t="s">
        <v>10</v>
      </c>
      <c r="B6" s="33">
        <v>0</v>
      </c>
      <c r="C6" s="20"/>
      <c r="D6" s="20"/>
      <c r="E6" s="20"/>
      <c r="F6" s="20"/>
      <c r="G6" s="20"/>
      <c r="H6" s="20"/>
      <c r="I6" s="20"/>
      <c r="J6" s="20"/>
      <c r="K6" s="20">
        <f>SUM(C6:J6)</f>
        <v>0</v>
      </c>
      <c r="L6" s="21"/>
      <c r="M6" s="34"/>
      <c r="N6" s="33">
        <v>0</v>
      </c>
      <c r="O6" s="20"/>
      <c r="P6" s="20"/>
      <c r="Q6" s="20">
        <v>0</v>
      </c>
      <c r="R6" s="21"/>
      <c r="S6" s="21"/>
      <c r="T6" s="21"/>
      <c r="U6" s="35"/>
      <c r="V6" s="2"/>
    </row>
    <row r="7" spans="1:22" ht="31.5" customHeight="1">
      <c r="A7" s="15" t="s">
        <v>3</v>
      </c>
      <c r="B7" s="33">
        <v>1</v>
      </c>
      <c r="C7" s="20">
        <v>1</v>
      </c>
      <c r="D7" s="20">
        <v>0</v>
      </c>
      <c r="E7" s="20">
        <v>0</v>
      </c>
      <c r="F7" s="20">
        <v>4</v>
      </c>
      <c r="G7" s="20">
        <v>32</v>
      </c>
      <c r="H7" s="20">
        <v>0</v>
      </c>
      <c r="I7" s="20">
        <v>0</v>
      </c>
      <c r="J7" s="20">
        <v>0</v>
      </c>
      <c r="K7" s="20">
        <f aca="true" t="shared" si="0" ref="K7:K12">SUM(C7:J7)</f>
        <v>37</v>
      </c>
      <c r="L7" s="21">
        <v>4004.31</v>
      </c>
      <c r="M7" s="34">
        <v>15000</v>
      </c>
      <c r="N7" s="33">
        <v>0</v>
      </c>
      <c r="O7" s="20"/>
      <c r="P7" s="20"/>
      <c r="Q7" s="20">
        <v>0</v>
      </c>
      <c r="R7" s="21"/>
      <c r="S7" s="21"/>
      <c r="T7" s="21"/>
      <c r="U7" s="35"/>
      <c r="V7" s="2"/>
    </row>
    <row r="8" spans="1:22" ht="31.5" customHeight="1">
      <c r="A8" s="15" t="s">
        <v>4</v>
      </c>
      <c r="B8" s="33">
        <v>0</v>
      </c>
      <c r="C8" s="20"/>
      <c r="D8" s="20"/>
      <c r="E8" s="20"/>
      <c r="F8" s="20"/>
      <c r="G8" s="20"/>
      <c r="H8" s="20"/>
      <c r="I8" s="20"/>
      <c r="J8" s="20"/>
      <c r="K8" s="20">
        <f t="shared" si="0"/>
        <v>0</v>
      </c>
      <c r="L8" s="21"/>
      <c r="M8" s="34"/>
      <c r="N8" s="33">
        <v>0</v>
      </c>
      <c r="O8" s="20"/>
      <c r="P8" s="20"/>
      <c r="Q8" s="20">
        <v>0</v>
      </c>
      <c r="R8" s="21"/>
      <c r="S8" s="21"/>
      <c r="T8" s="21"/>
      <c r="U8" s="35"/>
      <c r="V8" s="2"/>
    </row>
    <row r="9" spans="1:22" ht="31.5" customHeight="1">
      <c r="A9" s="15" t="s">
        <v>5</v>
      </c>
      <c r="B9" s="33">
        <v>0</v>
      </c>
      <c r="C9" s="20"/>
      <c r="D9" s="20"/>
      <c r="E9" s="20"/>
      <c r="F9" s="20"/>
      <c r="G9" s="20"/>
      <c r="H9" s="20"/>
      <c r="I9" s="20"/>
      <c r="J9" s="20"/>
      <c r="K9" s="20">
        <f t="shared" si="0"/>
        <v>0</v>
      </c>
      <c r="L9" s="21"/>
      <c r="M9" s="34"/>
      <c r="N9" s="33">
        <v>0</v>
      </c>
      <c r="O9" s="20"/>
      <c r="P9" s="20"/>
      <c r="Q9" s="20">
        <v>0</v>
      </c>
      <c r="R9" s="21"/>
      <c r="S9" s="21"/>
      <c r="T9" s="21"/>
      <c r="U9" s="35"/>
      <c r="V9" s="2"/>
    </row>
    <row r="10" spans="1:22" ht="31.5" customHeight="1">
      <c r="A10" s="15" t="s">
        <v>6</v>
      </c>
      <c r="B10" s="33">
        <v>0</v>
      </c>
      <c r="C10" s="20"/>
      <c r="D10" s="20"/>
      <c r="E10" s="20"/>
      <c r="F10" s="20"/>
      <c r="G10" s="20"/>
      <c r="H10" s="20"/>
      <c r="I10" s="20"/>
      <c r="J10" s="20"/>
      <c r="K10" s="20">
        <f t="shared" si="0"/>
        <v>0</v>
      </c>
      <c r="L10" s="21"/>
      <c r="M10" s="34"/>
      <c r="N10" s="33">
        <v>0</v>
      </c>
      <c r="O10" s="20"/>
      <c r="P10" s="20"/>
      <c r="Q10" s="20">
        <v>0</v>
      </c>
      <c r="R10" s="21"/>
      <c r="S10" s="21"/>
      <c r="T10" s="21"/>
      <c r="U10" s="35"/>
      <c r="V10" s="2"/>
    </row>
    <row r="11" spans="1:22" ht="31.5" customHeight="1">
      <c r="A11" s="15" t="s">
        <v>7</v>
      </c>
      <c r="B11" s="33">
        <v>0</v>
      </c>
      <c r="C11" s="20"/>
      <c r="D11" s="20"/>
      <c r="E11" s="20"/>
      <c r="F11" s="20"/>
      <c r="G11" s="20"/>
      <c r="H11" s="20"/>
      <c r="I11" s="20"/>
      <c r="J11" s="20"/>
      <c r="K11" s="20">
        <f t="shared" si="0"/>
        <v>0</v>
      </c>
      <c r="L11" s="21"/>
      <c r="M11" s="34"/>
      <c r="N11" s="33">
        <v>0</v>
      </c>
      <c r="O11" s="20"/>
      <c r="P11" s="20"/>
      <c r="Q11" s="20">
        <v>0</v>
      </c>
      <c r="R11" s="21"/>
      <c r="S11" s="21"/>
      <c r="T11" s="21"/>
      <c r="U11" s="35"/>
      <c r="V11" s="2"/>
    </row>
    <row r="12" spans="1:22" ht="31.5" customHeight="1">
      <c r="A12" s="15" t="s">
        <v>8</v>
      </c>
      <c r="B12" s="33">
        <v>1</v>
      </c>
      <c r="C12" s="20">
        <v>4</v>
      </c>
      <c r="D12" s="20">
        <v>0</v>
      </c>
      <c r="E12" s="20">
        <v>0</v>
      </c>
      <c r="F12" s="20">
        <v>26</v>
      </c>
      <c r="G12" s="20">
        <v>25</v>
      </c>
      <c r="H12" s="20">
        <v>14</v>
      </c>
      <c r="I12" s="20">
        <v>0</v>
      </c>
      <c r="J12" s="20">
        <v>0</v>
      </c>
      <c r="K12" s="20">
        <f t="shared" si="0"/>
        <v>69</v>
      </c>
      <c r="L12" s="21">
        <v>9191.76</v>
      </c>
      <c r="M12" s="34">
        <v>40000</v>
      </c>
      <c r="N12" s="33">
        <v>0</v>
      </c>
      <c r="O12" s="20"/>
      <c r="P12" s="20"/>
      <c r="Q12" s="20">
        <v>0</v>
      </c>
      <c r="R12" s="21"/>
      <c r="S12" s="21"/>
      <c r="T12" s="21"/>
      <c r="U12" s="35"/>
      <c r="V12" s="1"/>
    </row>
    <row r="13" spans="1:22" ht="31.5" customHeight="1">
      <c r="A13" s="15"/>
      <c r="B13" s="33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34"/>
      <c r="N13" s="33"/>
      <c r="O13" s="20"/>
      <c r="P13" s="20"/>
      <c r="Q13" s="20"/>
      <c r="R13" s="21"/>
      <c r="S13" s="21"/>
      <c r="T13" s="21"/>
      <c r="U13" s="35"/>
      <c r="V13" s="2"/>
    </row>
    <row r="14" spans="1:22" ht="31.5" customHeight="1">
      <c r="A14" s="15"/>
      <c r="B14" s="33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34"/>
      <c r="N14" s="33"/>
      <c r="O14" s="20"/>
      <c r="P14" s="20"/>
      <c r="Q14" s="20"/>
      <c r="R14" s="21"/>
      <c r="S14" s="21"/>
      <c r="T14" s="21"/>
      <c r="U14" s="35"/>
      <c r="V14" s="2"/>
    </row>
    <row r="15" spans="1:22" ht="31.5" customHeight="1">
      <c r="A15" s="15"/>
      <c r="B15" s="33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34"/>
      <c r="N15" s="33"/>
      <c r="O15" s="20"/>
      <c r="P15" s="20"/>
      <c r="Q15" s="20"/>
      <c r="R15" s="21"/>
      <c r="S15" s="21"/>
      <c r="T15" s="21"/>
      <c r="U15" s="35"/>
      <c r="V15" s="2"/>
    </row>
    <row r="16" spans="1:22" ht="31.5" customHeight="1">
      <c r="A16" s="15"/>
      <c r="B16" s="33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34"/>
      <c r="N16" s="33"/>
      <c r="O16" s="20"/>
      <c r="P16" s="20"/>
      <c r="Q16" s="20"/>
      <c r="R16" s="21"/>
      <c r="S16" s="21"/>
      <c r="T16" s="21"/>
      <c r="U16" s="35"/>
      <c r="V16" s="2"/>
    </row>
    <row r="17" spans="1:22" ht="31.5" customHeight="1">
      <c r="A17" s="15"/>
      <c r="B17" s="33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34"/>
      <c r="N17" s="33"/>
      <c r="O17" s="20"/>
      <c r="P17" s="20"/>
      <c r="Q17" s="20"/>
      <c r="R17" s="21"/>
      <c r="S17" s="21"/>
      <c r="T17" s="21"/>
      <c r="U17" s="35"/>
      <c r="V17" s="2"/>
    </row>
    <row r="18" spans="1:21" s="17" customFormat="1" ht="40.5" customHeight="1" thickBot="1">
      <c r="A18" s="16" t="s">
        <v>22</v>
      </c>
      <c r="B18" s="26">
        <f>SUM(B6:B12)</f>
        <v>2</v>
      </c>
      <c r="C18" s="36">
        <f aca="true" t="shared" si="1" ref="C18:M18">SUM(C6:C12)</f>
        <v>5</v>
      </c>
      <c r="D18" s="36">
        <f t="shared" si="1"/>
        <v>0</v>
      </c>
      <c r="E18" s="36">
        <f t="shared" si="1"/>
        <v>0</v>
      </c>
      <c r="F18" s="27">
        <f t="shared" si="1"/>
        <v>30</v>
      </c>
      <c r="G18" s="27">
        <f t="shared" si="1"/>
        <v>57</v>
      </c>
      <c r="H18" s="27">
        <f t="shared" si="1"/>
        <v>14</v>
      </c>
      <c r="I18" s="27">
        <f t="shared" si="1"/>
        <v>0</v>
      </c>
      <c r="J18" s="27">
        <f t="shared" si="1"/>
        <v>0</v>
      </c>
      <c r="K18" s="37">
        <f t="shared" si="1"/>
        <v>106</v>
      </c>
      <c r="L18" s="38">
        <f t="shared" si="1"/>
        <v>13196.07</v>
      </c>
      <c r="M18" s="39">
        <f t="shared" si="1"/>
        <v>55000</v>
      </c>
      <c r="N18" s="26">
        <f>SUM(N6:N13)</f>
        <v>0</v>
      </c>
      <c r="O18" s="27">
        <f aca="true" t="shared" si="2" ref="O18:U18">SUM(O6:O12)</f>
        <v>0</v>
      </c>
      <c r="P18" s="27">
        <f t="shared" si="2"/>
        <v>0</v>
      </c>
      <c r="Q18" s="27">
        <f t="shared" si="2"/>
        <v>0</v>
      </c>
      <c r="R18" s="40">
        <f t="shared" si="2"/>
        <v>0</v>
      </c>
      <c r="S18" s="40">
        <f t="shared" si="2"/>
        <v>0</v>
      </c>
      <c r="T18" s="40">
        <f t="shared" si="2"/>
        <v>0</v>
      </c>
      <c r="U18" s="32">
        <f t="shared" si="2"/>
        <v>0</v>
      </c>
    </row>
  </sheetData>
  <mergeCells count="21">
    <mergeCell ref="C4:C5"/>
    <mergeCell ref="E4:J4"/>
    <mergeCell ref="K4:K5"/>
    <mergeCell ref="D4:D5"/>
    <mergeCell ref="P4:P5"/>
    <mergeCell ref="Q4:Q5"/>
    <mergeCell ref="A1:U1"/>
    <mergeCell ref="B2:M2"/>
    <mergeCell ref="N2:U2"/>
    <mergeCell ref="A3:A5"/>
    <mergeCell ref="B3:B5"/>
    <mergeCell ref="C3:K3"/>
    <mergeCell ref="L3:L5"/>
    <mergeCell ref="S3:S5"/>
    <mergeCell ref="M3:M5"/>
    <mergeCell ref="T3:T5"/>
    <mergeCell ref="U3:U5"/>
    <mergeCell ref="R3:R5"/>
    <mergeCell ref="O4:O5"/>
    <mergeCell ref="N3:N5"/>
    <mergeCell ref="O3:Q3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V18"/>
  <sheetViews>
    <sheetView workbookViewId="0" topLeftCell="A5">
      <selection activeCell="F8" sqref="F8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0.875" style="0" customWidth="1"/>
    <col min="13" max="13" width="10.625" style="0" customWidth="1"/>
    <col min="14" max="14" width="4.625" style="0" customWidth="1"/>
    <col min="15" max="17" width="5.75390625" style="0" customWidth="1"/>
    <col min="18" max="18" width="10.00390625" style="0" bestFit="1" customWidth="1"/>
    <col min="19" max="19" width="12.50390625" style="0" customWidth="1"/>
    <col min="20" max="20" width="11.00390625" style="0" customWidth="1"/>
    <col min="21" max="21" width="10.125" style="0" customWidth="1"/>
  </cols>
  <sheetData>
    <row r="1" spans="1:21" ht="42" customHeight="1" thickBot="1">
      <c r="A1" s="50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30" customHeight="1" thickBot="1">
      <c r="A2" s="11" t="s">
        <v>124</v>
      </c>
      <c r="B2" s="76" t="s">
        <v>125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 t="s">
        <v>126</v>
      </c>
      <c r="O2" s="80"/>
      <c r="P2" s="80"/>
      <c r="Q2" s="80"/>
      <c r="R2" s="80"/>
      <c r="S2" s="80"/>
      <c r="T2" s="80"/>
      <c r="U2" s="81"/>
    </row>
    <row r="3" spans="1:21" ht="19.5" customHeight="1">
      <c r="A3" s="82" t="s">
        <v>127</v>
      </c>
      <c r="B3" s="83" t="s">
        <v>128</v>
      </c>
      <c r="C3" s="75" t="s">
        <v>129</v>
      </c>
      <c r="D3" s="75"/>
      <c r="E3" s="75"/>
      <c r="F3" s="75"/>
      <c r="G3" s="75"/>
      <c r="H3" s="75"/>
      <c r="I3" s="75"/>
      <c r="J3" s="75"/>
      <c r="K3" s="84"/>
      <c r="L3" s="72" t="s">
        <v>130</v>
      </c>
      <c r="M3" s="73" t="s">
        <v>131</v>
      </c>
      <c r="N3" s="67" t="s">
        <v>128</v>
      </c>
      <c r="O3" s="75" t="s">
        <v>129</v>
      </c>
      <c r="P3" s="75"/>
      <c r="Q3" s="75"/>
      <c r="R3" s="72" t="s">
        <v>110</v>
      </c>
      <c r="S3" s="72" t="s">
        <v>132</v>
      </c>
      <c r="T3" s="72" t="s">
        <v>130</v>
      </c>
      <c r="U3" s="74" t="s">
        <v>133</v>
      </c>
    </row>
    <row r="4" spans="1:21" ht="19.5" customHeight="1">
      <c r="A4" s="46"/>
      <c r="B4" s="66"/>
      <c r="C4" s="49" t="s">
        <v>134</v>
      </c>
      <c r="D4" s="70" t="s">
        <v>135</v>
      </c>
      <c r="E4" s="58" t="s">
        <v>136</v>
      </c>
      <c r="F4" s="59"/>
      <c r="G4" s="59"/>
      <c r="H4" s="59"/>
      <c r="I4" s="59"/>
      <c r="J4" s="60"/>
      <c r="K4" s="49" t="s">
        <v>137</v>
      </c>
      <c r="L4" s="52"/>
      <c r="M4" s="61"/>
      <c r="N4" s="48"/>
      <c r="O4" s="49" t="s">
        <v>134</v>
      </c>
      <c r="P4" s="49" t="s">
        <v>138</v>
      </c>
      <c r="Q4" s="49" t="s">
        <v>137</v>
      </c>
      <c r="R4" s="52"/>
      <c r="S4" s="52"/>
      <c r="T4" s="52"/>
      <c r="U4" s="53"/>
    </row>
    <row r="5" spans="1:21" ht="19.5" customHeight="1">
      <c r="A5" s="47"/>
      <c r="B5" s="67"/>
      <c r="C5" s="49"/>
      <c r="D5" s="71"/>
      <c r="E5" s="8" t="s">
        <v>139</v>
      </c>
      <c r="F5" s="8" t="s">
        <v>140</v>
      </c>
      <c r="G5" s="8" t="s">
        <v>141</v>
      </c>
      <c r="H5" s="8" t="s">
        <v>142</v>
      </c>
      <c r="I5" s="8" t="s">
        <v>143</v>
      </c>
      <c r="J5" s="9" t="s">
        <v>144</v>
      </c>
      <c r="K5" s="49"/>
      <c r="L5" s="52"/>
      <c r="M5" s="61"/>
      <c r="N5" s="48"/>
      <c r="O5" s="49"/>
      <c r="P5" s="49"/>
      <c r="Q5" s="49"/>
      <c r="R5" s="52"/>
      <c r="S5" s="52"/>
      <c r="T5" s="52"/>
      <c r="U5" s="53"/>
    </row>
    <row r="6" spans="1:22" ht="31.5" customHeight="1">
      <c r="A6" s="10" t="s">
        <v>145</v>
      </c>
      <c r="B6" s="33">
        <v>0</v>
      </c>
      <c r="C6" s="20"/>
      <c r="D6" s="20"/>
      <c r="E6" s="20"/>
      <c r="F6" s="20"/>
      <c r="G6" s="20"/>
      <c r="H6" s="20"/>
      <c r="I6" s="20"/>
      <c r="J6" s="20"/>
      <c r="K6" s="20">
        <f>SUM(C6:J6)</f>
        <v>0</v>
      </c>
      <c r="L6" s="21"/>
      <c r="M6" s="34"/>
      <c r="N6" s="33">
        <v>1</v>
      </c>
      <c r="O6" s="20">
        <v>0</v>
      </c>
      <c r="P6" s="20">
        <v>7</v>
      </c>
      <c r="Q6" s="20">
        <f>SUM(O6:P6)</f>
        <v>7</v>
      </c>
      <c r="R6" s="21">
        <v>493.71</v>
      </c>
      <c r="S6" s="21">
        <v>1367.57</v>
      </c>
      <c r="T6" s="21">
        <v>1122.77</v>
      </c>
      <c r="U6" s="35">
        <v>5600</v>
      </c>
      <c r="V6" s="2"/>
    </row>
    <row r="7" spans="1:22" ht="31.5" customHeight="1">
      <c r="A7" s="10" t="s">
        <v>146</v>
      </c>
      <c r="B7" s="33">
        <v>0</v>
      </c>
      <c r="C7" s="20"/>
      <c r="D7" s="20"/>
      <c r="E7" s="20"/>
      <c r="F7" s="20"/>
      <c r="G7" s="20"/>
      <c r="H7" s="20"/>
      <c r="I7" s="20"/>
      <c r="J7" s="20"/>
      <c r="K7" s="20">
        <f aca="true" t="shared" si="0" ref="K7:K12">SUM(C7:J7)</f>
        <v>0</v>
      </c>
      <c r="L7" s="21"/>
      <c r="M7" s="34"/>
      <c r="N7" s="33">
        <v>1</v>
      </c>
      <c r="O7" s="20">
        <v>0</v>
      </c>
      <c r="P7" s="20">
        <v>22</v>
      </c>
      <c r="Q7" s="20">
        <f aca="true" t="shared" si="1" ref="Q7:Q12">SUM(O7:P7)</f>
        <v>22</v>
      </c>
      <c r="R7" s="21">
        <v>2036</v>
      </c>
      <c r="S7" s="21">
        <v>3595.13</v>
      </c>
      <c r="T7" s="21">
        <v>3177.87</v>
      </c>
      <c r="U7" s="35">
        <v>18000</v>
      </c>
      <c r="V7" s="2"/>
    </row>
    <row r="8" spans="1:22" ht="31.5" customHeight="1">
      <c r="A8" s="10" t="s">
        <v>147</v>
      </c>
      <c r="B8" s="33">
        <v>0</v>
      </c>
      <c r="C8" s="20"/>
      <c r="D8" s="20"/>
      <c r="E8" s="20"/>
      <c r="F8" s="20"/>
      <c r="G8" s="20"/>
      <c r="H8" s="20"/>
      <c r="I8" s="20"/>
      <c r="J8" s="20"/>
      <c r="K8" s="20">
        <f t="shared" si="0"/>
        <v>0</v>
      </c>
      <c r="L8" s="21"/>
      <c r="M8" s="34"/>
      <c r="N8" s="33">
        <v>1</v>
      </c>
      <c r="O8" s="20">
        <v>0</v>
      </c>
      <c r="P8" s="20">
        <v>11</v>
      </c>
      <c r="Q8" s="20">
        <f t="shared" si="1"/>
        <v>11</v>
      </c>
      <c r="R8" s="21">
        <v>801.11</v>
      </c>
      <c r="S8" s="21">
        <v>2701.4</v>
      </c>
      <c r="T8" s="21">
        <v>2077.33</v>
      </c>
      <c r="U8" s="35">
        <v>13200</v>
      </c>
      <c r="V8" s="2"/>
    </row>
    <row r="9" spans="1:22" ht="31.5" customHeight="1">
      <c r="A9" s="10" t="s">
        <v>5</v>
      </c>
      <c r="B9" s="33">
        <v>0</v>
      </c>
      <c r="C9" s="20"/>
      <c r="D9" s="20"/>
      <c r="E9" s="20"/>
      <c r="F9" s="20"/>
      <c r="G9" s="20"/>
      <c r="H9" s="20"/>
      <c r="I9" s="20"/>
      <c r="J9" s="20"/>
      <c r="K9" s="20">
        <f t="shared" si="0"/>
        <v>0</v>
      </c>
      <c r="L9" s="21"/>
      <c r="M9" s="34"/>
      <c r="N9" s="33">
        <v>1</v>
      </c>
      <c r="O9" s="20">
        <v>0</v>
      </c>
      <c r="P9" s="20">
        <v>1</v>
      </c>
      <c r="Q9" s="20">
        <f t="shared" si="1"/>
        <v>1</v>
      </c>
      <c r="R9" s="21">
        <v>96.64</v>
      </c>
      <c r="S9" s="21">
        <v>268.13</v>
      </c>
      <c r="T9" s="21">
        <v>258.85</v>
      </c>
      <c r="U9" s="35">
        <v>1300</v>
      </c>
      <c r="V9" s="2"/>
    </row>
    <row r="10" spans="1:22" ht="31.5" customHeight="1">
      <c r="A10" s="10" t="s">
        <v>6</v>
      </c>
      <c r="B10" s="33">
        <v>0</v>
      </c>
      <c r="C10" s="20"/>
      <c r="D10" s="20"/>
      <c r="E10" s="20"/>
      <c r="F10" s="20"/>
      <c r="G10" s="20"/>
      <c r="H10" s="20"/>
      <c r="I10" s="20"/>
      <c r="J10" s="20"/>
      <c r="K10" s="20">
        <f t="shared" si="0"/>
        <v>0</v>
      </c>
      <c r="L10" s="21"/>
      <c r="M10" s="34"/>
      <c r="N10" s="33">
        <v>0</v>
      </c>
      <c r="O10" s="20"/>
      <c r="P10" s="20"/>
      <c r="Q10" s="20">
        <f t="shared" si="1"/>
        <v>0</v>
      </c>
      <c r="R10" s="21"/>
      <c r="S10" s="21"/>
      <c r="T10" s="21"/>
      <c r="U10" s="35"/>
      <c r="V10" s="2"/>
    </row>
    <row r="11" spans="1:22" ht="31.5" customHeight="1">
      <c r="A11" s="10" t="s">
        <v>7</v>
      </c>
      <c r="B11" s="33">
        <v>1</v>
      </c>
      <c r="C11" s="20">
        <v>4</v>
      </c>
      <c r="D11" s="20">
        <v>0</v>
      </c>
      <c r="E11" s="20">
        <v>0</v>
      </c>
      <c r="F11" s="20">
        <v>64</v>
      </c>
      <c r="G11" s="20">
        <v>26</v>
      </c>
      <c r="H11" s="20">
        <v>26</v>
      </c>
      <c r="I11" s="20">
        <v>0</v>
      </c>
      <c r="J11" s="20">
        <v>0</v>
      </c>
      <c r="K11" s="20">
        <f t="shared" si="0"/>
        <v>120</v>
      </c>
      <c r="L11" s="21">
        <v>11692.13</v>
      </c>
      <c r="M11" s="34">
        <v>50000</v>
      </c>
      <c r="N11" s="33">
        <v>0</v>
      </c>
      <c r="O11" s="20"/>
      <c r="P11" s="20"/>
      <c r="Q11" s="20">
        <f t="shared" si="1"/>
        <v>0</v>
      </c>
      <c r="R11" s="21"/>
      <c r="S11" s="21"/>
      <c r="T11" s="21"/>
      <c r="U11" s="35"/>
      <c r="V11" s="2"/>
    </row>
    <row r="12" spans="1:22" ht="31.5" customHeight="1">
      <c r="A12" s="10" t="s">
        <v>148</v>
      </c>
      <c r="B12" s="33">
        <v>1</v>
      </c>
      <c r="C12" s="20">
        <v>0</v>
      </c>
      <c r="D12" s="20">
        <v>0</v>
      </c>
      <c r="E12" s="20">
        <v>65</v>
      </c>
      <c r="F12" s="20">
        <v>103</v>
      </c>
      <c r="G12" s="20">
        <v>0</v>
      </c>
      <c r="H12" s="20">
        <v>0</v>
      </c>
      <c r="I12" s="20">
        <v>0</v>
      </c>
      <c r="J12" s="20">
        <v>0</v>
      </c>
      <c r="K12" s="20">
        <f t="shared" si="0"/>
        <v>168</v>
      </c>
      <c r="L12" s="21">
        <v>14765.95</v>
      </c>
      <c r="M12" s="34">
        <v>72000</v>
      </c>
      <c r="N12" s="33">
        <v>0</v>
      </c>
      <c r="O12" s="20"/>
      <c r="P12" s="20"/>
      <c r="Q12" s="20">
        <f t="shared" si="1"/>
        <v>0</v>
      </c>
      <c r="R12" s="21"/>
      <c r="S12" s="21"/>
      <c r="T12" s="21"/>
      <c r="U12" s="35"/>
      <c r="V12" s="1"/>
    </row>
    <row r="13" spans="1:22" ht="31.5" customHeight="1">
      <c r="A13" s="10"/>
      <c r="B13" s="33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34"/>
      <c r="N13" s="33"/>
      <c r="O13" s="20"/>
      <c r="P13" s="20"/>
      <c r="Q13" s="20"/>
      <c r="R13" s="21"/>
      <c r="S13" s="21"/>
      <c r="T13" s="21"/>
      <c r="U13" s="35"/>
      <c r="V13" s="2"/>
    </row>
    <row r="14" spans="1:22" ht="31.5" customHeight="1">
      <c r="A14" s="10"/>
      <c r="B14" s="33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34"/>
      <c r="N14" s="33"/>
      <c r="O14" s="20"/>
      <c r="P14" s="20"/>
      <c r="Q14" s="20"/>
      <c r="R14" s="21"/>
      <c r="S14" s="21"/>
      <c r="T14" s="21"/>
      <c r="U14" s="35"/>
      <c r="V14" s="2"/>
    </row>
    <row r="15" spans="1:22" ht="31.5" customHeight="1">
      <c r="A15" s="10"/>
      <c r="B15" s="33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34"/>
      <c r="N15" s="33"/>
      <c r="O15" s="20"/>
      <c r="P15" s="20"/>
      <c r="Q15" s="20"/>
      <c r="R15" s="21"/>
      <c r="S15" s="21"/>
      <c r="T15" s="21"/>
      <c r="U15" s="35"/>
      <c r="V15" s="2"/>
    </row>
    <row r="16" spans="1:22" ht="31.5" customHeight="1">
      <c r="A16" s="10"/>
      <c r="B16" s="33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34"/>
      <c r="N16" s="33"/>
      <c r="O16" s="20"/>
      <c r="P16" s="20"/>
      <c r="Q16" s="20"/>
      <c r="R16" s="21"/>
      <c r="S16" s="21"/>
      <c r="T16" s="21"/>
      <c r="U16" s="35"/>
      <c r="V16" s="2"/>
    </row>
    <row r="17" spans="1:22" ht="31.5" customHeight="1">
      <c r="A17" s="10"/>
      <c r="B17" s="33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34"/>
      <c r="N17" s="33"/>
      <c r="O17" s="20"/>
      <c r="P17" s="20"/>
      <c r="Q17" s="20"/>
      <c r="R17" s="21"/>
      <c r="S17" s="21"/>
      <c r="T17" s="21"/>
      <c r="U17" s="35"/>
      <c r="V17" s="2"/>
    </row>
    <row r="18" spans="1:21" s="3" customFormat="1" ht="40.5" customHeight="1" thickBot="1">
      <c r="A18" s="5" t="s">
        <v>22</v>
      </c>
      <c r="B18" s="26">
        <f>SUM(B6:B12)</f>
        <v>2</v>
      </c>
      <c r="C18" s="36">
        <f aca="true" t="shared" si="2" ref="C18:M18">SUM(C6:C12)</f>
        <v>4</v>
      </c>
      <c r="D18" s="36">
        <f t="shared" si="2"/>
        <v>0</v>
      </c>
      <c r="E18" s="36">
        <f t="shared" si="2"/>
        <v>65</v>
      </c>
      <c r="F18" s="27">
        <f t="shared" si="2"/>
        <v>167</v>
      </c>
      <c r="G18" s="27">
        <f t="shared" si="2"/>
        <v>26</v>
      </c>
      <c r="H18" s="27">
        <f t="shared" si="2"/>
        <v>26</v>
      </c>
      <c r="I18" s="27">
        <f t="shared" si="2"/>
        <v>0</v>
      </c>
      <c r="J18" s="27">
        <f t="shared" si="2"/>
        <v>0</v>
      </c>
      <c r="K18" s="37">
        <f t="shared" si="2"/>
        <v>288</v>
      </c>
      <c r="L18" s="38">
        <f t="shared" si="2"/>
        <v>26458.08</v>
      </c>
      <c r="M18" s="39">
        <f t="shared" si="2"/>
        <v>122000</v>
      </c>
      <c r="N18" s="26">
        <f>SUM(N6:N12)</f>
        <v>4</v>
      </c>
      <c r="O18" s="27">
        <f aca="true" t="shared" si="3" ref="O18:U18">SUM(O6:O12)</f>
        <v>0</v>
      </c>
      <c r="P18" s="27">
        <f t="shared" si="3"/>
        <v>41</v>
      </c>
      <c r="Q18" s="27">
        <f t="shared" si="3"/>
        <v>41</v>
      </c>
      <c r="R18" s="40">
        <f t="shared" si="3"/>
        <v>3427.46</v>
      </c>
      <c r="S18" s="40">
        <f t="shared" si="3"/>
        <v>7932.2300000000005</v>
      </c>
      <c r="T18" s="40">
        <f t="shared" si="3"/>
        <v>6636.82</v>
      </c>
      <c r="U18" s="32">
        <f t="shared" si="3"/>
        <v>38100</v>
      </c>
    </row>
  </sheetData>
  <mergeCells count="21">
    <mergeCell ref="C4:C5"/>
    <mergeCell ref="E4:J4"/>
    <mergeCell ref="K4:K5"/>
    <mergeCell ref="D4:D5"/>
    <mergeCell ref="P4:P5"/>
    <mergeCell ref="Q4:Q5"/>
    <mergeCell ref="A1:U1"/>
    <mergeCell ref="B2:M2"/>
    <mergeCell ref="N2:U2"/>
    <mergeCell ref="A3:A5"/>
    <mergeCell ref="B3:B5"/>
    <mergeCell ref="C3:K3"/>
    <mergeCell ref="L3:L5"/>
    <mergeCell ref="S3:S5"/>
    <mergeCell ref="M3:M5"/>
    <mergeCell ref="T3:T5"/>
    <mergeCell ref="U3:U5"/>
    <mergeCell ref="R3:R5"/>
    <mergeCell ref="O4:O5"/>
    <mergeCell ref="N3:N5"/>
    <mergeCell ref="O3:Q3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V18"/>
  <sheetViews>
    <sheetView workbookViewId="0" topLeftCell="A1">
      <selection activeCell="G14" sqref="G14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10.375" style="0" customWidth="1"/>
    <col min="13" max="13" width="10.00390625" style="0" customWidth="1"/>
    <col min="14" max="14" width="4.625" style="0" customWidth="1"/>
    <col min="15" max="17" width="5.75390625" style="0" customWidth="1"/>
    <col min="18" max="18" width="10.00390625" style="0" bestFit="1" customWidth="1"/>
    <col min="19" max="19" width="12.50390625" style="0" customWidth="1"/>
    <col min="20" max="20" width="11.25390625" style="0" customWidth="1"/>
    <col min="21" max="21" width="11.00390625" style="0" customWidth="1"/>
  </cols>
  <sheetData>
    <row r="1" spans="1:21" ht="42" customHeight="1" thickBot="1">
      <c r="A1" s="50" t="s">
        <v>19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30" customHeight="1" thickBot="1">
      <c r="A2" s="11" t="s">
        <v>124</v>
      </c>
      <c r="B2" s="76" t="s">
        <v>125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 t="s">
        <v>126</v>
      </c>
      <c r="O2" s="80"/>
      <c r="P2" s="80"/>
      <c r="Q2" s="80"/>
      <c r="R2" s="80"/>
      <c r="S2" s="80"/>
      <c r="T2" s="80"/>
      <c r="U2" s="81"/>
    </row>
    <row r="3" spans="1:21" ht="19.5" customHeight="1">
      <c r="A3" s="82" t="s">
        <v>127</v>
      </c>
      <c r="B3" s="83" t="s">
        <v>128</v>
      </c>
      <c r="C3" s="75" t="s">
        <v>129</v>
      </c>
      <c r="D3" s="75"/>
      <c r="E3" s="75"/>
      <c r="F3" s="75"/>
      <c r="G3" s="75"/>
      <c r="H3" s="75"/>
      <c r="I3" s="75"/>
      <c r="J3" s="75"/>
      <c r="K3" s="84"/>
      <c r="L3" s="72" t="s">
        <v>130</v>
      </c>
      <c r="M3" s="73" t="s">
        <v>131</v>
      </c>
      <c r="N3" s="67" t="s">
        <v>128</v>
      </c>
      <c r="O3" s="75" t="s">
        <v>129</v>
      </c>
      <c r="P3" s="75"/>
      <c r="Q3" s="75"/>
      <c r="R3" s="72" t="s">
        <v>110</v>
      </c>
      <c r="S3" s="72" t="s">
        <v>132</v>
      </c>
      <c r="T3" s="72" t="s">
        <v>130</v>
      </c>
      <c r="U3" s="74" t="s">
        <v>123</v>
      </c>
    </row>
    <row r="4" spans="1:21" ht="19.5" customHeight="1">
      <c r="A4" s="46"/>
      <c r="B4" s="66"/>
      <c r="C4" s="49" t="s">
        <v>134</v>
      </c>
      <c r="D4" s="70" t="s">
        <v>135</v>
      </c>
      <c r="E4" s="58" t="s">
        <v>136</v>
      </c>
      <c r="F4" s="59"/>
      <c r="G4" s="59"/>
      <c r="H4" s="59"/>
      <c r="I4" s="59"/>
      <c r="J4" s="60"/>
      <c r="K4" s="49" t="s">
        <v>137</v>
      </c>
      <c r="L4" s="52"/>
      <c r="M4" s="61"/>
      <c r="N4" s="48"/>
      <c r="O4" s="49" t="s">
        <v>134</v>
      </c>
      <c r="P4" s="49" t="s">
        <v>138</v>
      </c>
      <c r="Q4" s="49" t="s">
        <v>137</v>
      </c>
      <c r="R4" s="52"/>
      <c r="S4" s="52"/>
      <c r="T4" s="52"/>
      <c r="U4" s="53"/>
    </row>
    <row r="5" spans="1:21" ht="19.5" customHeight="1">
      <c r="A5" s="47"/>
      <c r="B5" s="67"/>
      <c r="C5" s="49"/>
      <c r="D5" s="71"/>
      <c r="E5" s="8" t="s">
        <v>139</v>
      </c>
      <c r="F5" s="8" t="s">
        <v>140</v>
      </c>
      <c r="G5" s="8" t="s">
        <v>141</v>
      </c>
      <c r="H5" s="8" t="s">
        <v>142</v>
      </c>
      <c r="I5" s="8" t="s">
        <v>143</v>
      </c>
      <c r="J5" s="9" t="s">
        <v>144</v>
      </c>
      <c r="K5" s="49"/>
      <c r="L5" s="52"/>
      <c r="M5" s="61"/>
      <c r="N5" s="48"/>
      <c r="O5" s="49"/>
      <c r="P5" s="49"/>
      <c r="Q5" s="49"/>
      <c r="R5" s="52"/>
      <c r="S5" s="52"/>
      <c r="T5" s="52"/>
      <c r="U5" s="53"/>
    </row>
    <row r="6" spans="1:22" ht="31.5" customHeight="1">
      <c r="A6" s="10" t="s">
        <v>145</v>
      </c>
      <c r="B6" s="33">
        <v>0</v>
      </c>
      <c r="C6" s="20"/>
      <c r="D6" s="20"/>
      <c r="E6" s="20"/>
      <c r="F6" s="20"/>
      <c r="G6" s="20"/>
      <c r="H6" s="20"/>
      <c r="I6" s="20"/>
      <c r="J6" s="20"/>
      <c r="K6" s="20">
        <v>0</v>
      </c>
      <c r="L6" s="21"/>
      <c r="M6" s="34"/>
      <c r="N6" s="33">
        <v>1</v>
      </c>
      <c r="O6" s="20">
        <v>0</v>
      </c>
      <c r="P6" s="20">
        <v>18</v>
      </c>
      <c r="Q6" s="20">
        <f>SUM(O6:P6)</f>
        <v>18</v>
      </c>
      <c r="R6" s="21">
        <v>1587</v>
      </c>
      <c r="S6" s="21">
        <v>3996.69</v>
      </c>
      <c r="T6" s="21">
        <v>3436.61</v>
      </c>
      <c r="U6" s="35">
        <v>14800</v>
      </c>
      <c r="V6" s="2"/>
    </row>
    <row r="7" spans="1:22" ht="31.5" customHeight="1">
      <c r="A7" s="10" t="s">
        <v>146</v>
      </c>
      <c r="B7" s="33">
        <v>0</v>
      </c>
      <c r="C7" s="20"/>
      <c r="D7" s="20"/>
      <c r="E7" s="20"/>
      <c r="F7" s="20"/>
      <c r="G7" s="20"/>
      <c r="H7" s="20"/>
      <c r="I7" s="20"/>
      <c r="J7" s="20"/>
      <c r="K7" s="20">
        <v>0</v>
      </c>
      <c r="L7" s="21"/>
      <c r="M7" s="34"/>
      <c r="N7" s="33">
        <v>1</v>
      </c>
      <c r="O7" s="20">
        <v>6</v>
      </c>
      <c r="P7" s="20">
        <v>7</v>
      </c>
      <c r="Q7" s="20">
        <f aca="true" t="shared" si="0" ref="Q7:Q12">SUM(O7:P7)</f>
        <v>13</v>
      </c>
      <c r="R7" s="21">
        <v>895</v>
      </c>
      <c r="S7" s="21">
        <v>2289.83</v>
      </c>
      <c r="T7" s="21">
        <v>1977.83</v>
      </c>
      <c r="U7" s="35">
        <v>10350</v>
      </c>
      <c r="V7" s="2"/>
    </row>
    <row r="8" spans="1:22" ht="31.5" customHeight="1">
      <c r="A8" s="10" t="s">
        <v>147</v>
      </c>
      <c r="B8" s="33">
        <v>0</v>
      </c>
      <c r="C8" s="20"/>
      <c r="D8" s="20"/>
      <c r="E8" s="20"/>
      <c r="F8" s="20"/>
      <c r="G8" s="20"/>
      <c r="H8" s="20"/>
      <c r="I8" s="20"/>
      <c r="J8" s="20"/>
      <c r="K8" s="20">
        <v>0</v>
      </c>
      <c r="L8" s="21"/>
      <c r="M8" s="34"/>
      <c r="N8" s="33">
        <v>1</v>
      </c>
      <c r="O8" s="20">
        <v>18</v>
      </c>
      <c r="P8" s="20">
        <v>12</v>
      </c>
      <c r="Q8" s="20">
        <f t="shared" si="0"/>
        <v>30</v>
      </c>
      <c r="R8" s="21">
        <v>2625</v>
      </c>
      <c r="S8" s="21">
        <v>6415.3</v>
      </c>
      <c r="T8" s="21">
        <v>5684.14</v>
      </c>
      <c r="U8" s="35">
        <v>25210</v>
      </c>
      <c r="V8" s="2"/>
    </row>
    <row r="9" spans="1:22" ht="31.5" customHeight="1">
      <c r="A9" s="10" t="s">
        <v>5</v>
      </c>
      <c r="B9" s="33">
        <v>0</v>
      </c>
      <c r="C9" s="20"/>
      <c r="D9" s="20"/>
      <c r="E9" s="20"/>
      <c r="F9" s="20"/>
      <c r="G9" s="20"/>
      <c r="H9" s="20"/>
      <c r="I9" s="20"/>
      <c r="J9" s="20"/>
      <c r="K9" s="20">
        <v>0</v>
      </c>
      <c r="L9" s="21"/>
      <c r="M9" s="34"/>
      <c r="N9" s="33">
        <v>2</v>
      </c>
      <c r="O9" s="20">
        <v>8</v>
      </c>
      <c r="P9" s="20">
        <v>14</v>
      </c>
      <c r="Q9" s="20">
        <f t="shared" si="0"/>
        <v>22</v>
      </c>
      <c r="R9" s="21">
        <v>1744.39</v>
      </c>
      <c r="S9" s="21">
        <v>4478.33</v>
      </c>
      <c r="T9" s="21">
        <v>4137.29</v>
      </c>
      <c r="U9" s="35">
        <v>21500</v>
      </c>
      <c r="V9" s="2"/>
    </row>
    <row r="10" spans="1:22" ht="31.5" customHeight="1">
      <c r="A10" s="10" t="s">
        <v>6</v>
      </c>
      <c r="B10" s="33">
        <v>0</v>
      </c>
      <c r="C10" s="20"/>
      <c r="D10" s="20"/>
      <c r="E10" s="20"/>
      <c r="F10" s="20"/>
      <c r="G10" s="20"/>
      <c r="H10" s="20"/>
      <c r="I10" s="20"/>
      <c r="J10" s="20"/>
      <c r="K10" s="20">
        <v>0</v>
      </c>
      <c r="L10" s="21"/>
      <c r="M10" s="34"/>
      <c r="N10" s="33">
        <v>1</v>
      </c>
      <c r="O10" s="20">
        <v>10</v>
      </c>
      <c r="P10" s="20">
        <v>16</v>
      </c>
      <c r="Q10" s="20">
        <f t="shared" si="0"/>
        <v>26</v>
      </c>
      <c r="R10" s="21">
        <v>2091.97</v>
      </c>
      <c r="S10" s="21">
        <v>5750.4</v>
      </c>
      <c r="T10" s="21">
        <v>5144.72</v>
      </c>
      <c r="U10" s="35">
        <v>28600</v>
      </c>
      <c r="V10" s="2"/>
    </row>
    <row r="11" spans="1:22" ht="31.5" customHeight="1">
      <c r="A11" s="10" t="s">
        <v>7</v>
      </c>
      <c r="B11" s="33">
        <v>0</v>
      </c>
      <c r="C11" s="20"/>
      <c r="D11" s="20"/>
      <c r="E11" s="20"/>
      <c r="F11" s="20"/>
      <c r="G11" s="20"/>
      <c r="H11" s="20"/>
      <c r="I11" s="20"/>
      <c r="J11" s="20"/>
      <c r="K11" s="20">
        <v>0</v>
      </c>
      <c r="L11" s="21"/>
      <c r="M11" s="34"/>
      <c r="N11" s="33">
        <v>1</v>
      </c>
      <c r="O11" s="20">
        <v>5</v>
      </c>
      <c r="P11" s="20">
        <v>4</v>
      </c>
      <c r="Q11" s="20">
        <f t="shared" si="0"/>
        <v>9</v>
      </c>
      <c r="R11" s="21">
        <v>718</v>
      </c>
      <c r="S11" s="21">
        <v>1806.63</v>
      </c>
      <c r="T11" s="21">
        <v>1569.59</v>
      </c>
      <c r="U11" s="35">
        <v>8280</v>
      </c>
      <c r="V11" s="2"/>
    </row>
    <row r="12" spans="1:22" ht="31.5" customHeight="1">
      <c r="A12" s="10" t="s">
        <v>148</v>
      </c>
      <c r="B12" s="33">
        <v>0</v>
      </c>
      <c r="C12" s="20"/>
      <c r="D12" s="20"/>
      <c r="E12" s="20"/>
      <c r="F12" s="20"/>
      <c r="G12" s="20"/>
      <c r="H12" s="20"/>
      <c r="I12" s="20"/>
      <c r="J12" s="20"/>
      <c r="K12" s="20">
        <v>0</v>
      </c>
      <c r="L12" s="21"/>
      <c r="M12" s="34"/>
      <c r="N12" s="33">
        <v>0</v>
      </c>
      <c r="O12" s="20"/>
      <c r="P12" s="20"/>
      <c r="Q12" s="20">
        <f t="shared" si="0"/>
        <v>0</v>
      </c>
      <c r="R12" s="21"/>
      <c r="S12" s="21"/>
      <c r="T12" s="21"/>
      <c r="U12" s="35"/>
      <c r="V12" s="1"/>
    </row>
    <row r="13" spans="1:22" ht="31.5" customHeight="1">
      <c r="A13" s="10"/>
      <c r="B13" s="33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34"/>
      <c r="N13" s="33"/>
      <c r="O13" s="20"/>
      <c r="P13" s="20"/>
      <c r="Q13" s="20"/>
      <c r="R13" s="21"/>
      <c r="S13" s="21"/>
      <c r="T13" s="21"/>
      <c r="U13" s="35"/>
      <c r="V13" s="2"/>
    </row>
    <row r="14" spans="1:22" ht="31.5" customHeight="1">
      <c r="A14" s="10"/>
      <c r="B14" s="33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34"/>
      <c r="N14" s="33"/>
      <c r="O14" s="20"/>
      <c r="P14" s="20"/>
      <c r="Q14" s="20"/>
      <c r="R14" s="21"/>
      <c r="S14" s="21"/>
      <c r="T14" s="21"/>
      <c r="U14" s="35"/>
      <c r="V14" s="2"/>
    </row>
    <row r="15" spans="1:22" ht="31.5" customHeight="1">
      <c r="A15" s="10"/>
      <c r="B15" s="33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34"/>
      <c r="N15" s="33"/>
      <c r="O15" s="20"/>
      <c r="P15" s="20"/>
      <c r="Q15" s="20"/>
      <c r="R15" s="21"/>
      <c r="S15" s="21"/>
      <c r="T15" s="21"/>
      <c r="U15" s="35"/>
      <c r="V15" s="2"/>
    </row>
    <row r="16" spans="1:22" ht="31.5" customHeight="1">
      <c r="A16" s="10"/>
      <c r="B16" s="33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34"/>
      <c r="N16" s="33"/>
      <c r="O16" s="20"/>
      <c r="P16" s="20"/>
      <c r="Q16" s="20"/>
      <c r="R16" s="21"/>
      <c r="S16" s="21"/>
      <c r="T16" s="21"/>
      <c r="U16" s="35"/>
      <c r="V16" s="2"/>
    </row>
    <row r="17" spans="1:22" ht="31.5" customHeight="1">
      <c r="A17" s="10"/>
      <c r="B17" s="33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34"/>
      <c r="N17" s="33"/>
      <c r="O17" s="20"/>
      <c r="P17" s="20"/>
      <c r="Q17" s="20"/>
      <c r="R17" s="21"/>
      <c r="S17" s="21"/>
      <c r="T17" s="21"/>
      <c r="U17" s="35"/>
      <c r="V17" s="2"/>
    </row>
    <row r="18" spans="1:21" s="3" customFormat="1" ht="40.5" customHeight="1" thickBot="1">
      <c r="A18" s="5" t="s">
        <v>22</v>
      </c>
      <c r="B18" s="26">
        <f>SUM(B6:B12)</f>
        <v>0</v>
      </c>
      <c r="C18" s="36">
        <f aca="true" t="shared" si="1" ref="C18:M18">SUM(C6:C12)</f>
        <v>0</v>
      </c>
      <c r="D18" s="36">
        <f t="shared" si="1"/>
        <v>0</v>
      </c>
      <c r="E18" s="36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37">
        <f t="shared" si="1"/>
        <v>0</v>
      </c>
      <c r="L18" s="38">
        <f t="shared" si="1"/>
        <v>0</v>
      </c>
      <c r="M18" s="39">
        <f t="shared" si="1"/>
        <v>0</v>
      </c>
      <c r="N18" s="26">
        <f>SUM(N6:N12)</f>
        <v>7</v>
      </c>
      <c r="O18" s="27">
        <f aca="true" t="shared" si="2" ref="O18:U18">SUM(O6:O12)</f>
        <v>47</v>
      </c>
      <c r="P18" s="27">
        <f t="shared" si="2"/>
        <v>71</v>
      </c>
      <c r="Q18" s="27">
        <f t="shared" si="2"/>
        <v>118</v>
      </c>
      <c r="R18" s="40">
        <f t="shared" si="2"/>
        <v>9661.36</v>
      </c>
      <c r="S18" s="40">
        <f t="shared" si="2"/>
        <v>24737.180000000004</v>
      </c>
      <c r="T18" s="40">
        <f t="shared" si="2"/>
        <v>21950.180000000004</v>
      </c>
      <c r="U18" s="32">
        <f t="shared" si="2"/>
        <v>108740</v>
      </c>
    </row>
  </sheetData>
  <mergeCells count="21">
    <mergeCell ref="C4:C5"/>
    <mergeCell ref="E4:J4"/>
    <mergeCell ref="K4:K5"/>
    <mergeCell ref="D4:D5"/>
    <mergeCell ref="P4:P5"/>
    <mergeCell ref="Q4:Q5"/>
    <mergeCell ref="A1:U1"/>
    <mergeCell ref="B2:M2"/>
    <mergeCell ref="N2:U2"/>
    <mergeCell ref="A3:A5"/>
    <mergeCell ref="B3:B5"/>
    <mergeCell ref="C3:K3"/>
    <mergeCell ref="L3:L5"/>
    <mergeCell ref="S3:S5"/>
    <mergeCell ref="M3:M5"/>
    <mergeCell ref="T3:T5"/>
    <mergeCell ref="U3:U5"/>
    <mergeCell ref="R3:R5"/>
    <mergeCell ref="O4:O5"/>
    <mergeCell ref="N3:N5"/>
    <mergeCell ref="O3:Q3"/>
  </mergeCells>
  <printOptions horizontalCentered="1"/>
  <pageMargins left="0.31496062992125984" right="0.31496062992125984" top="0.5905511811023623" bottom="0.5905511811023623" header="0.5118110236220472" footer="0.5118110236220472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V18"/>
  <sheetViews>
    <sheetView workbookViewId="0" topLeftCell="A1">
      <selection activeCell="G10" sqref="G10"/>
    </sheetView>
  </sheetViews>
  <sheetFormatPr defaultColWidth="9.00390625" defaultRowHeight="16.5"/>
  <cols>
    <col min="1" max="1" width="7.75390625" style="0" customWidth="1"/>
    <col min="2" max="2" width="4.625" style="0" customWidth="1"/>
    <col min="3" max="11" width="5.375" style="0" customWidth="1"/>
    <col min="12" max="12" width="9.75390625" style="0" customWidth="1"/>
    <col min="13" max="13" width="10.625" style="0" customWidth="1"/>
    <col min="14" max="14" width="4.625" style="0" customWidth="1"/>
    <col min="15" max="17" width="5.75390625" style="0" customWidth="1"/>
    <col min="18" max="18" width="11.25390625" style="0" customWidth="1"/>
    <col min="19" max="19" width="11.875" style="0" customWidth="1"/>
    <col min="20" max="20" width="11.125" style="0" customWidth="1"/>
    <col min="21" max="21" width="11.00390625" style="0" customWidth="1"/>
  </cols>
  <sheetData>
    <row r="1" spans="1:21" ht="42" customHeight="1" thickBot="1">
      <c r="A1" s="50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1:21" ht="30" customHeight="1" thickBot="1">
      <c r="A2" s="11" t="s">
        <v>124</v>
      </c>
      <c r="B2" s="76" t="s">
        <v>125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  <c r="N2" s="79" t="s">
        <v>126</v>
      </c>
      <c r="O2" s="80"/>
      <c r="P2" s="80"/>
      <c r="Q2" s="80"/>
      <c r="R2" s="80"/>
      <c r="S2" s="80"/>
      <c r="T2" s="80"/>
      <c r="U2" s="81"/>
    </row>
    <row r="3" spans="1:21" ht="19.5" customHeight="1">
      <c r="A3" s="82" t="s">
        <v>127</v>
      </c>
      <c r="B3" s="83" t="s">
        <v>128</v>
      </c>
      <c r="C3" s="75" t="s">
        <v>129</v>
      </c>
      <c r="D3" s="75"/>
      <c r="E3" s="75"/>
      <c r="F3" s="75"/>
      <c r="G3" s="75"/>
      <c r="H3" s="75"/>
      <c r="I3" s="75"/>
      <c r="J3" s="75"/>
      <c r="K3" s="84"/>
      <c r="L3" s="72" t="s">
        <v>130</v>
      </c>
      <c r="M3" s="73" t="s">
        <v>131</v>
      </c>
      <c r="N3" s="67" t="s">
        <v>128</v>
      </c>
      <c r="O3" s="75" t="s">
        <v>129</v>
      </c>
      <c r="P3" s="75"/>
      <c r="Q3" s="75"/>
      <c r="R3" s="72" t="s">
        <v>149</v>
      </c>
      <c r="S3" s="72" t="s">
        <v>132</v>
      </c>
      <c r="T3" s="85" t="s">
        <v>150</v>
      </c>
      <c r="U3" s="74" t="s">
        <v>133</v>
      </c>
    </row>
    <row r="4" spans="1:21" ht="19.5" customHeight="1">
      <c r="A4" s="46"/>
      <c r="B4" s="66"/>
      <c r="C4" s="49" t="s">
        <v>134</v>
      </c>
      <c r="D4" s="70" t="s">
        <v>135</v>
      </c>
      <c r="E4" s="58" t="s">
        <v>136</v>
      </c>
      <c r="F4" s="59"/>
      <c r="G4" s="59"/>
      <c r="H4" s="59"/>
      <c r="I4" s="59"/>
      <c r="J4" s="60"/>
      <c r="K4" s="49" t="s">
        <v>137</v>
      </c>
      <c r="L4" s="52"/>
      <c r="M4" s="61"/>
      <c r="N4" s="48"/>
      <c r="O4" s="49" t="s">
        <v>134</v>
      </c>
      <c r="P4" s="49" t="s">
        <v>138</v>
      </c>
      <c r="Q4" s="49" t="s">
        <v>137</v>
      </c>
      <c r="R4" s="52"/>
      <c r="S4" s="52"/>
      <c r="T4" s="86"/>
      <c r="U4" s="53"/>
    </row>
    <row r="5" spans="1:21" ht="19.5" customHeight="1">
      <c r="A5" s="47"/>
      <c r="B5" s="67"/>
      <c r="C5" s="49"/>
      <c r="D5" s="71"/>
      <c r="E5" s="8" t="s">
        <v>139</v>
      </c>
      <c r="F5" s="8" t="s">
        <v>140</v>
      </c>
      <c r="G5" s="8" t="s">
        <v>141</v>
      </c>
      <c r="H5" s="8" t="s">
        <v>142</v>
      </c>
      <c r="I5" s="8" t="s">
        <v>143</v>
      </c>
      <c r="J5" s="9" t="s">
        <v>144</v>
      </c>
      <c r="K5" s="49"/>
      <c r="L5" s="52"/>
      <c r="M5" s="61"/>
      <c r="N5" s="48"/>
      <c r="O5" s="49"/>
      <c r="P5" s="49"/>
      <c r="Q5" s="49"/>
      <c r="R5" s="52"/>
      <c r="S5" s="52"/>
      <c r="T5" s="72"/>
      <c r="U5" s="53"/>
    </row>
    <row r="6" spans="1:22" ht="31.5" customHeight="1">
      <c r="A6" s="10" t="s">
        <v>145</v>
      </c>
      <c r="B6" s="33">
        <v>0</v>
      </c>
      <c r="C6" s="20"/>
      <c r="D6" s="20"/>
      <c r="E6" s="20"/>
      <c r="F6" s="20"/>
      <c r="G6" s="20"/>
      <c r="H6" s="20"/>
      <c r="I6" s="20"/>
      <c r="J6" s="20"/>
      <c r="K6" s="20">
        <v>0</v>
      </c>
      <c r="L6" s="21"/>
      <c r="M6" s="34"/>
      <c r="N6" s="33">
        <v>2</v>
      </c>
      <c r="O6" s="20">
        <v>14</v>
      </c>
      <c r="P6" s="20">
        <v>13</v>
      </c>
      <c r="Q6" s="20">
        <f>SUM(O6:P6)</f>
        <v>27</v>
      </c>
      <c r="R6" s="21">
        <v>2031.63</v>
      </c>
      <c r="S6" s="21">
        <v>4971.12</v>
      </c>
      <c r="T6" s="21">
        <v>3698.54</v>
      </c>
      <c r="U6" s="35">
        <v>16330</v>
      </c>
      <c r="V6" s="2"/>
    </row>
    <row r="7" spans="1:22" ht="31.5" customHeight="1">
      <c r="A7" s="10" t="s">
        <v>146</v>
      </c>
      <c r="B7" s="33">
        <v>0</v>
      </c>
      <c r="C7" s="20"/>
      <c r="D7" s="20"/>
      <c r="E7" s="20"/>
      <c r="F7" s="20"/>
      <c r="G7" s="20"/>
      <c r="H7" s="20"/>
      <c r="I7" s="20"/>
      <c r="J7" s="20"/>
      <c r="K7" s="20">
        <v>0</v>
      </c>
      <c r="L7" s="21"/>
      <c r="M7" s="34"/>
      <c r="N7" s="33">
        <v>3</v>
      </c>
      <c r="O7" s="20">
        <v>22</v>
      </c>
      <c r="P7" s="20">
        <v>29</v>
      </c>
      <c r="Q7" s="20">
        <f aca="true" t="shared" si="0" ref="Q7:Q12">SUM(O7:P7)</f>
        <v>51</v>
      </c>
      <c r="R7" s="21">
        <v>4887.42</v>
      </c>
      <c r="S7" s="21">
        <v>9297.28</v>
      </c>
      <c r="T7" s="21">
        <v>8174.29</v>
      </c>
      <c r="U7" s="35">
        <v>36799</v>
      </c>
      <c r="V7" s="2"/>
    </row>
    <row r="8" spans="1:22" ht="31.5" customHeight="1">
      <c r="A8" s="10" t="s">
        <v>147</v>
      </c>
      <c r="B8" s="33">
        <v>0</v>
      </c>
      <c r="C8" s="20"/>
      <c r="D8" s="20"/>
      <c r="E8" s="20"/>
      <c r="F8" s="20"/>
      <c r="G8" s="20"/>
      <c r="H8" s="20"/>
      <c r="I8" s="20"/>
      <c r="J8" s="20"/>
      <c r="K8" s="20">
        <v>0</v>
      </c>
      <c r="L8" s="21"/>
      <c r="M8" s="34"/>
      <c r="N8" s="33">
        <v>2</v>
      </c>
      <c r="O8" s="20">
        <v>5</v>
      </c>
      <c r="P8" s="20">
        <v>12</v>
      </c>
      <c r="Q8" s="20">
        <f t="shared" si="0"/>
        <v>17</v>
      </c>
      <c r="R8" s="21">
        <v>1456.03</v>
      </c>
      <c r="S8" s="21">
        <v>2581.82</v>
      </c>
      <c r="T8" s="21">
        <v>2527.86</v>
      </c>
      <c r="U8" s="35">
        <v>8300</v>
      </c>
      <c r="V8" s="2"/>
    </row>
    <row r="9" spans="1:22" ht="31.5" customHeight="1">
      <c r="A9" s="10" t="s">
        <v>5</v>
      </c>
      <c r="B9" s="33">
        <v>0</v>
      </c>
      <c r="C9" s="20"/>
      <c r="D9" s="20"/>
      <c r="E9" s="20"/>
      <c r="F9" s="20"/>
      <c r="G9" s="20"/>
      <c r="H9" s="20"/>
      <c r="I9" s="20"/>
      <c r="J9" s="20"/>
      <c r="K9" s="20">
        <v>0</v>
      </c>
      <c r="L9" s="21"/>
      <c r="M9" s="34"/>
      <c r="N9" s="33">
        <v>2</v>
      </c>
      <c r="O9" s="20">
        <v>2</v>
      </c>
      <c r="P9" s="20">
        <v>14</v>
      </c>
      <c r="Q9" s="20">
        <f t="shared" si="0"/>
        <v>16</v>
      </c>
      <c r="R9" s="21">
        <v>1729.41</v>
      </c>
      <c r="S9" s="21">
        <v>2879.82</v>
      </c>
      <c r="T9" s="21">
        <v>2582.78</v>
      </c>
      <c r="U9" s="35">
        <v>7150</v>
      </c>
      <c r="V9" s="2"/>
    </row>
    <row r="10" spans="1:22" ht="31.5" customHeight="1">
      <c r="A10" s="10" t="s">
        <v>6</v>
      </c>
      <c r="B10" s="33">
        <v>0</v>
      </c>
      <c r="C10" s="20"/>
      <c r="D10" s="20"/>
      <c r="E10" s="20"/>
      <c r="F10" s="20"/>
      <c r="G10" s="20"/>
      <c r="H10" s="20"/>
      <c r="I10" s="20"/>
      <c r="J10" s="20"/>
      <c r="K10" s="20">
        <v>0</v>
      </c>
      <c r="L10" s="21"/>
      <c r="M10" s="34"/>
      <c r="N10" s="33">
        <v>2</v>
      </c>
      <c r="O10" s="20">
        <v>0</v>
      </c>
      <c r="P10" s="20">
        <v>35</v>
      </c>
      <c r="Q10" s="20">
        <f t="shared" si="0"/>
        <v>35</v>
      </c>
      <c r="R10" s="21">
        <v>3252.9</v>
      </c>
      <c r="S10" s="21">
        <v>6787.88</v>
      </c>
      <c r="T10" s="21">
        <v>5924.07</v>
      </c>
      <c r="U10" s="35">
        <v>22400</v>
      </c>
      <c r="V10" s="2"/>
    </row>
    <row r="11" spans="1:22" ht="31.5" customHeight="1">
      <c r="A11" s="10" t="s">
        <v>7</v>
      </c>
      <c r="B11" s="33">
        <v>0</v>
      </c>
      <c r="C11" s="20"/>
      <c r="D11" s="20"/>
      <c r="E11" s="20"/>
      <c r="F11" s="20"/>
      <c r="G11" s="20"/>
      <c r="H11" s="20"/>
      <c r="I11" s="20"/>
      <c r="J11" s="20"/>
      <c r="K11" s="20">
        <v>0</v>
      </c>
      <c r="L11" s="21"/>
      <c r="M11" s="34"/>
      <c r="N11" s="33">
        <v>2</v>
      </c>
      <c r="O11" s="20">
        <v>2</v>
      </c>
      <c r="P11" s="20">
        <v>26</v>
      </c>
      <c r="Q11" s="20">
        <f t="shared" si="0"/>
        <v>28</v>
      </c>
      <c r="R11" s="21">
        <v>2664.48</v>
      </c>
      <c r="S11" s="21">
        <v>5783.21</v>
      </c>
      <c r="T11" s="21">
        <v>5282.71</v>
      </c>
      <c r="U11" s="35">
        <v>20800</v>
      </c>
      <c r="V11" s="2"/>
    </row>
    <row r="12" spans="1:22" ht="31.5" customHeight="1">
      <c r="A12" s="10" t="s">
        <v>148</v>
      </c>
      <c r="B12" s="33">
        <v>0</v>
      </c>
      <c r="C12" s="20"/>
      <c r="D12" s="20"/>
      <c r="E12" s="20"/>
      <c r="F12" s="20"/>
      <c r="G12" s="20"/>
      <c r="H12" s="20"/>
      <c r="I12" s="20"/>
      <c r="J12" s="20"/>
      <c r="K12" s="20">
        <v>0</v>
      </c>
      <c r="L12" s="21"/>
      <c r="M12" s="34"/>
      <c r="N12" s="33">
        <v>1</v>
      </c>
      <c r="O12" s="20">
        <v>12</v>
      </c>
      <c r="P12" s="20">
        <v>2</v>
      </c>
      <c r="Q12" s="20">
        <f t="shared" si="0"/>
        <v>14</v>
      </c>
      <c r="R12" s="21">
        <v>1370</v>
      </c>
      <c r="S12" s="21">
        <v>2754.77</v>
      </c>
      <c r="T12" s="21">
        <v>2570.27</v>
      </c>
      <c r="U12" s="35">
        <v>11000</v>
      </c>
      <c r="V12" s="1"/>
    </row>
    <row r="13" spans="1:22" ht="31.5" customHeight="1">
      <c r="A13" s="10"/>
      <c r="B13" s="33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34"/>
      <c r="N13" s="33"/>
      <c r="O13" s="20"/>
      <c r="P13" s="20"/>
      <c r="Q13" s="20"/>
      <c r="R13" s="21"/>
      <c r="S13" s="21"/>
      <c r="T13" s="21"/>
      <c r="U13" s="35"/>
      <c r="V13" s="2"/>
    </row>
    <row r="14" spans="1:22" ht="31.5" customHeight="1">
      <c r="A14" s="10"/>
      <c r="B14" s="33"/>
      <c r="C14" s="20"/>
      <c r="D14" s="20"/>
      <c r="E14" s="20"/>
      <c r="F14" s="20"/>
      <c r="G14" s="20"/>
      <c r="H14" s="20"/>
      <c r="I14" s="20"/>
      <c r="J14" s="20"/>
      <c r="K14" s="20"/>
      <c r="L14" s="21"/>
      <c r="M14" s="34"/>
      <c r="N14" s="33"/>
      <c r="O14" s="20"/>
      <c r="P14" s="20"/>
      <c r="Q14" s="20"/>
      <c r="R14" s="21"/>
      <c r="S14" s="21"/>
      <c r="T14" s="21"/>
      <c r="U14" s="35"/>
      <c r="V14" s="2"/>
    </row>
    <row r="15" spans="1:22" ht="31.5" customHeight="1">
      <c r="A15" s="10"/>
      <c r="B15" s="33"/>
      <c r="C15" s="20"/>
      <c r="D15" s="20"/>
      <c r="E15" s="20"/>
      <c r="F15" s="20"/>
      <c r="G15" s="20"/>
      <c r="H15" s="20"/>
      <c r="I15" s="20"/>
      <c r="J15" s="20"/>
      <c r="K15" s="20"/>
      <c r="L15" s="21"/>
      <c r="M15" s="34"/>
      <c r="N15" s="33"/>
      <c r="O15" s="20"/>
      <c r="P15" s="20"/>
      <c r="Q15" s="20"/>
      <c r="R15" s="21"/>
      <c r="S15" s="21"/>
      <c r="T15" s="21"/>
      <c r="U15" s="35"/>
      <c r="V15" s="2"/>
    </row>
    <row r="16" spans="1:22" ht="31.5" customHeight="1">
      <c r="A16" s="10"/>
      <c r="B16" s="33"/>
      <c r="C16" s="20"/>
      <c r="D16" s="20"/>
      <c r="E16" s="20"/>
      <c r="F16" s="20"/>
      <c r="G16" s="20"/>
      <c r="H16" s="20"/>
      <c r="I16" s="20"/>
      <c r="J16" s="20"/>
      <c r="K16" s="20"/>
      <c r="L16" s="21"/>
      <c r="M16" s="34"/>
      <c r="N16" s="33"/>
      <c r="O16" s="20"/>
      <c r="P16" s="20"/>
      <c r="Q16" s="20"/>
      <c r="R16" s="21"/>
      <c r="S16" s="21"/>
      <c r="T16" s="21"/>
      <c r="U16" s="35"/>
      <c r="V16" s="2"/>
    </row>
    <row r="17" spans="1:22" ht="31.5" customHeight="1">
      <c r="A17" s="10"/>
      <c r="B17" s="33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34"/>
      <c r="N17" s="33"/>
      <c r="O17" s="20"/>
      <c r="P17" s="20"/>
      <c r="Q17" s="20"/>
      <c r="R17" s="21"/>
      <c r="S17" s="21"/>
      <c r="T17" s="21"/>
      <c r="U17" s="35"/>
      <c r="V17" s="2"/>
    </row>
    <row r="18" spans="1:21" s="3" customFormat="1" ht="40.5" customHeight="1" thickBot="1">
      <c r="A18" s="5" t="s">
        <v>22</v>
      </c>
      <c r="B18" s="26">
        <f>SUM(B6:B12)</f>
        <v>0</v>
      </c>
      <c r="C18" s="36">
        <f aca="true" t="shared" si="1" ref="C18:M18">SUM(C6:C12)</f>
        <v>0</v>
      </c>
      <c r="D18" s="36">
        <f t="shared" si="1"/>
        <v>0</v>
      </c>
      <c r="E18" s="36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37">
        <f t="shared" si="1"/>
        <v>0</v>
      </c>
      <c r="L18" s="38">
        <f t="shared" si="1"/>
        <v>0</v>
      </c>
      <c r="M18" s="39">
        <f t="shared" si="1"/>
        <v>0</v>
      </c>
      <c r="N18" s="26">
        <f>SUM(N6:N12)</f>
        <v>14</v>
      </c>
      <c r="O18" s="27">
        <f aca="true" t="shared" si="2" ref="O18:U18">SUM(O6:O12)</f>
        <v>57</v>
      </c>
      <c r="P18" s="27">
        <f t="shared" si="2"/>
        <v>131</v>
      </c>
      <c r="Q18" s="27">
        <f t="shared" si="2"/>
        <v>188</v>
      </c>
      <c r="R18" s="40">
        <f t="shared" si="2"/>
        <v>17391.87</v>
      </c>
      <c r="S18" s="40">
        <f t="shared" si="2"/>
        <v>35055.9</v>
      </c>
      <c r="T18" s="40">
        <f t="shared" si="2"/>
        <v>30760.52</v>
      </c>
      <c r="U18" s="32">
        <f t="shared" si="2"/>
        <v>122779</v>
      </c>
    </row>
  </sheetData>
  <mergeCells count="21">
    <mergeCell ref="C4:C5"/>
    <mergeCell ref="E4:J4"/>
    <mergeCell ref="K4:K5"/>
    <mergeCell ref="D4:D5"/>
    <mergeCell ref="P4:P5"/>
    <mergeCell ref="Q4:Q5"/>
    <mergeCell ref="A1:U1"/>
    <mergeCell ref="B2:M2"/>
    <mergeCell ref="N2:U2"/>
    <mergeCell ref="A3:A5"/>
    <mergeCell ref="B3:B5"/>
    <mergeCell ref="C3:K3"/>
    <mergeCell ref="L3:L5"/>
    <mergeCell ref="S3:S5"/>
    <mergeCell ref="M3:M5"/>
    <mergeCell ref="T3:T5"/>
    <mergeCell ref="U3:U5"/>
    <mergeCell ref="R3:R5"/>
    <mergeCell ref="O4:O5"/>
    <mergeCell ref="N3:N5"/>
    <mergeCell ref="O3:Q3"/>
  </mergeCells>
  <printOptions horizontalCentered="1"/>
  <pageMargins left="0.31496062992125984" right="0.31496062992125984" top="0.5905511811023623" bottom="0.3937007874015748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pcc2</cp:lastModifiedBy>
  <cp:lastPrinted>2007-10-05T04:17:34Z</cp:lastPrinted>
  <dcterms:created xsi:type="dcterms:W3CDTF">2002-09-09T16:30:13Z</dcterms:created>
  <dcterms:modified xsi:type="dcterms:W3CDTF">2007-10-11T08:03:41Z</dcterms:modified>
  <cp:category/>
  <cp:version/>
  <cp:contentType/>
  <cp:contentStatus/>
</cp:coreProperties>
</file>