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530" windowHeight="487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  <sheet name="各月推案總表" sheetId="13" r:id="rId13"/>
  </sheets>
  <externalReferences>
    <externalReference r:id="rId16"/>
  </externalReferences>
  <definedNames>
    <definedName name="_xlnm.Print_Area" localSheetId="9">'10月 '!$A$1:$Y$69</definedName>
    <definedName name="_xlnm.Print_Area" localSheetId="10">'11月'!$A$1:$Y$37</definedName>
    <definedName name="_xlnm.Print_Area" localSheetId="11">'12月'!$A$1:$Y$55</definedName>
    <definedName name="_xlnm.Print_Area" localSheetId="0">'1月'!$A$1:$Y$42</definedName>
    <definedName name="_xlnm.Print_Area" localSheetId="1">'2月'!$A$1:$Y$56</definedName>
    <definedName name="_xlnm.Print_Area" localSheetId="2">'3月'!$A$1:$Y$69</definedName>
    <definedName name="_xlnm.Print_Area" localSheetId="3">'4月'!$A$1:$Y$53</definedName>
    <definedName name="_xlnm.Print_Area" localSheetId="4">'5月'!$A$1:$Y$53</definedName>
    <definedName name="_xlnm.Print_Area" localSheetId="5">'6月'!$A$1:$Y$53</definedName>
    <definedName name="_xlnm.Print_Area" localSheetId="6">'7月'!$A$1:$Z$53</definedName>
    <definedName name="_xlnm.Print_Area" localSheetId="7">'8月'!$A$1:$Y$53</definedName>
    <definedName name="_xlnm.Print_Area" localSheetId="8">'9月'!$A$1:$Y$53</definedName>
    <definedName name="_xlnm.Print_Titles" localSheetId="9">'10月 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</definedNames>
  <calcPr fullCalcOnLoad="1"/>
</workbook>
</file>

<file path=xl/sharedStrings.xml><?xml version="1.0" encoding="utf-8"?>
<sst xmlns="http://schemas.openxmlformats.org/spreadsheetml/2006/main" count="2499" uniqueCount="940">
  <si>
    <t>住三</t>
  </si>
  <si>
    <t>住四</t>
  </si>
  <si>
    <t>左營</t>
  </si>
  <si>
    <t>鼓山</t>
  </si>
  <si>
    <t>住五</t>
  </si>
  <si>
    <t>三民</t>
  </si>
  <si>
    <t>小港</t>
  </si>
  <si>
    <t>苓雅</t>
  </si>
  <si>
    <t>住二</t>
  </si>
  <si>
    <t>楠梓</t>
  </si>
  <si>
    <t xml:space="preserve"> </t>
  </si>
  <si>
    <t>嵩豐</t>
  </si>
  <si>
    <t>新豐街</t>
  </si>
  <si>
    <t>宇多田</t>
  </si>
  <si>
    <t>商四</t>
  </si>
  <si>
    <t>大樓、透天混合</t>
  </si>
  <si>
    <t>明基</t>
  </si>
  <si>
    <t>前鎮</t>
  </si>
  <si>
    <t>奇隆</t>
  </si>
  <si>
    <t>商三</t>
  </si>
  <si>
    <t>東琳</t>
  </si>
  <si>
    <t>特定 商二</t>
  </si>
  <si>
    <t>尊邑</t>
  </si>
  <si>
    <t>4~5</t>
  </si>
  <si>
    <t>區                                   分</t>
  </si>
  <si>
    <t>大                                                                          樓</t>
  </si>
  <si>
    <t>透                                                                         天</t>
  </si>
  <si>
    <t>序號</t>
  </si>
  <si>
    <t>公 司 名 稱</t>
  </si>
  <si>
    <t>行政區</t>
  </si>
  <si>
    <t>路段</t>
  </si>
  <si>
    <t>使用分區</t>
  </si>
  <si>
    <t>樓層數</t>
  </si>
  <si>
    <t>總戶數</t>
  </si>
  <si>
    <t>總銷售金   額(萬元)</t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</si>
  <si>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</si>
  <si>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</si>
  <si>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</si>
  <si>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</si>
  <si>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</si>
  <si>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</si>
  <si>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</si>
  <si>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</si>
  <si>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</si>
  <si>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</si>
  <si>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</si>
  <si>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</si>
  <si>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合計</t>
  </si>
  <si>
    <r>
      <t>總樓地板    面積(M</t>
    </r>
    <r>
      <rPr>
        <b/>
        <vertAlign val="superscript"/>
        <sz val="12"/>
        <color indexed="58"/>
        <rFont val="新細明體"/>
        <family val="1"/>
      </rPr>
      <t>2</t>
    </r>
    <r>
      <rPr>
        <b/>
        <sz val="12"/>
        <color indexed="58"/>
        <rFont val="新細明體"/>
        <family val="1"/>
      </rPr>
      <t>)</t>
    </r>
  </si>
  <si>
    <r>
      <t>地        坪   ( M</t>
    </r>
    <r>
      <rPr>
        <b/>
        <vertAlign val="superscript"/>
        <sz val="12"/>
        <color indexed="58"/>
        <rFont val="新細明體"/>
        <family val="1"/>
      </rPr>
      <t>2</t>
    </r>
    <r>
      <rPr>
        <b/>
        <sz val="12"/>
        <color indexed="58"/>
        <rFont val="新細明體"/>
        <family val="1"/>
      </rPr>
      <t xml:space="preserve"> )</t>
    </r>
  </si>
  <si>
    <r>
      <t>銷售面積(M</t>
    </r>
    <r>
      <rPr>
        <b/>
        <vertAlign val="superscript"/>
        <sz val="12"/>
        <color indexed="58"/>
        <rFont val="新細明體"/>
        <family val="1"/>
      </rPr>
      <t>2</t>
    </r>
    <r>
      <rPr>
        <b/>
        <sz val="12"/>
        <color indexed="58"/>
        <rFont val="新細明體"/>
        <family val="1"/>
      </rPr>
      <t>)</t>
    </r>
  </si>
  <si>
    <r>
      <t>總樓地板面積(M</t>
    </r>
    <r>
      <rPr>
        <b/>
        <vertAlign val="superscript"/>
        <sz val="12"/>
        <color indexed="58"/>
        <rFont val="新細明體"/>
        <family val="1"/>
      </rPr>
      <t>2</t>
    </r>
    <r>
      <rPr>
        <b/>
        <sz val="12"/>
        <color indexed="58"/>
        <rFont val="新細明體"/>
        <family val="1"/>
      </rPr>
      <t>)</t>
    </r>
  </si>
  <si>
    <t>文自路</t>
  </si>
  <si>
    <t>居興</t>
  </si>
  <si>
    <t>漢民路</t>
  </si>
  <si>
    <t>安民街</t>
  </si>
  <si>
    <t>美術 館路</t>
  </si>
  <si>
    <t>明誠 四路</t>
  </si>
  <si>
    <t>勝贊</t>
  </si>
  <si>
    <t xml:space="preserve"> </t>
  </si>
  <si>
    <r>
      <t>高雄市建築開發商業同業公會</t>
    </r>
    <r>
      <rPr>
        <sz val="24"/>
        <color indexed="58"/>
        <rFont val="標楷體"/>
        <family val="4"/>
      </rPr>
      <t>九十三年一月份會員申報開工統計表</t>
    </r>
  </si>
  <si>
    <t>源鑫</t>
  </si>
  <si>
    <t>展奇</t>
  </si>
  <si>
    <t>大學 七街</t>
  </si>
  <si>
    <t>啟昌街</t>
  </si>
  <si>
    <t>巨盟</t>
  </si>
  <si>
    <t>芎林 一街</t>
  </si>
  <si>
    <t>住宅區</t>
  </si>
  <si>
    <t>清豐 三路</t>
  </si>
  <si>
    <t>高堅</t>
  </si>
  <si>
    <t>樂群路</t>
  </si>
  <si>
    <t>景緯</t>
  </si>
  <si>
    <t>金府路 21巷</t>
  </si>
  <si>
    <t>住城</t>
  </si>
  <si>
    <t>德孝街</t>
  </si>
  <si>
    <t>德賢路</t>
  </si>
  <si>
    <t>廣建成</t>
  </si>
  <si>
    <t>聯進</t>
  </si>
  <si>
    <t>近大學 南路</t>
  </si>
  <si>
    <t>近德 中路</t>
  </si>
  <si>
    <t>富陞</t>
  </si>
  <si>
    <t>德賢路136巷</t>
  </si>
  <si>
    <t>嘉財</t>
  </si>
  <si>
    <t>近曾 子路</t>
  </si>
  <si>
    <t>維新街</t>
  </si>
  <si>
    <t>頂亨</t>
  </si>
  <si>
    <t>明誠 一路</t>
  </si>
  <si>
    <t>雲來集</t>
  </si>
  <si>
    <t>富族</t>
  </si>
  <si>
    <t>富民路</t>
  </si>
  <si>
    <t>春木</t>
  </si>
  <si>
    <t>特定 商四</t>
  </si>
  <si>
    <t>基茂</t>
  </si>
  <si>
    <t>近逢 甲路</t>
  </si>
  <si>
    <t>家安</t>
  </si>
  <si>
    <t>興富發</t>
  </si>
  <si>
    <t>覺民路</t>
  </si>
  <si>
    <t>玉景</t>
  </si>
  <si>
    <t>九如 一路</t>
  </si>
  <si>
    <t>特定 商三</t>
  </si>
  <si>
    <t>久井</t>
  </si>
  <si>
    <t>近林 森路</t>
  </si>
  <si>
    <t>安捷</t>
  </si>
  <si>
    <t>鎮海 一街</t>
  </si>
  <si>
    <t>國光路</t>
  </si>
  <si>
    <t>聯捷</t>
  </si>
  <si>
    <t>松信路</t>
  </si>
  <si>
    <t>頂記</t>
  </si>
  <si>
    <t>松福路</t>
  </si>
  <si>
    <t>嘉隆</t>
  </si>
  <si>
    <t>吉鎂</t>
  </si>
  <si>
    <t>近高坪孝路</t>
  </si>
  <si>
    <t>欣億</t>
  </si>
  <si>
    <t>桂林街</t>
  </si>
  <si>
    <t>民航 三街</t>
  </si>
  <si>
    <t>廈莊 一街</t>
  </si>
  <si>
    <r>
      <t>高雄市建築開發商業同業公會</t>
    </r>
    <r>
      <rPr>
        <sz val="24"/>
        <color indexed="58"/>
        <rFont val="標楷體"/>
        <family val="4"/>
      </rPr>
      <t>九十三年二月份會員申報開工統計表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</si>
  <si>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</si>
  <si>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</si>
  <si>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</si>
  <si>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</si>
  <si>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</si>
  <si>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</si>
  <si>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</si>
  <si>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</si>
  <si>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</si>
  <si>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</si>
  <si>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color indexed="58"/>
        <rFont val="Times New Roman"/>
        <family val="1"/>
      </rPr>
      <t>M</t>
    </r>
    <r>
      <rPr>
        <vertAlign val="superscript"/>
        <sz val="12"/>
        <color indexed="58"/>
        <rFont val="Times New Roman"/>
        <family val="1"/>
      </rPr>
      <t>2</t>
    </r>
    <r>
      <rPr>
        <sz val="12"/>
        <color indexed="58"/>
        <rFont val="華康中圓體"/>
        <family val="3"/>
      </rPr>
      <t>)</t>
    </r>
  </si>
  <si>
    <t>總銷售金   額(萬元)</t>
  </si>
  <si>
    <r>
      <t>地    坪  (</t>
    </r>
    <r>
      <rPr>
        <sz val="12"/>
        <color indexed="58"/>
        <rFont val="Times New Roman"/>
        <family val="1"/>
      </rPr>
      <t>M</t>
    </r>
    <r>
      <rPr>
        <vertAlign val="superscript"/>
        <sz val="12"/>
        <color indexed="58"/>
        <rFont val="Times New Roman"/>
        <family val="1"/>
      </rPr>
      <t>2</t>
    </r>
    <r>
      <rPr>
        <sz val="12"/>
        <color indexed="58"/>
        <rFont val="華康中圓體"/>
        <family val="3"/>
      </rPr>
      <t>)</t>
    </r>
  </si>
  <si>
    <r>
      <t>銷售面積(</t>
    </r>
    <r>
      <rPr>
        <sz val="12"/>
        <color indexed="58"/>
        <rFont val="Times New Roman"/>
        <family val="1"/>
      </rPr>
      <t>M</t>
    </r>
    <r>
      <rPr>
        <vertAlign val="superscript"/>
        <sz val="12"/>
        <color indexed="58"/>
        <rFont val="Times New Roman"/>
        <family val="1"/>
      </rPr>
      <t>2</t>
    </r>
    <r>
      <rPr>
        <sz val="12"/>
        <color indexed="58"/>
        <rFont val="華康中圓體"/>
        <family val="3"/>
      </rPr>
      <t>)</t>
    </r>
  </si>
  <si>
    <r>
      <t>總樓地板面積(</t>
    </r>
    <r>
      <rPr>
        <sz val="12"/>
        <color indexed="58"/>
        <rFont val="Times New Roman"/>
        <family val="1"/>
      </rPr>
      <t>M</t>
    </r>
    <r>
      <rPr>
        <vertAlign val="superscript"/>
        <sz val="12"/>
        <color indexed="58"/>
        <rFont val="Times New Roman"/>
        <family val="1"/>
      </rPr>
      <t>2</t>
    </r>
    <r>
      <rPr>
        <sz val="12"/>
        <color indexed="58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</si>
  <si>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</si>
  <si>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</si>
  <si>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</si>
  <si>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</si>
  <si>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</si>
  <si>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</si>
  <si>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</si>
  <si>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</si>
  <si>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</si>
  <si>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</si>
  <si>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</si>
  <si>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</si>
  <si>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輔仁</t>
  </si>
  <si>
    <t>東十 一街</t>
  </si>
  <si>
    <t>大學 九街</t>
  </si>
  <si>
    <t>三合</t>
  </si>
  <si>
    <t>近大 學路</t>
  </si>
  <si>
    <t>大學 東路</t>
  </si>
  <si>
    <t>奧格威</t>
  </si>
  <si>
    <t>藍田路</t>
  </si>
  <si>
    <t>傑揚</t>
  </si>
  <si>
    <t>土庫路</t>
  </si>
  <si>
    <t>龍騰</t>
  </si>
  <si>
    <t>常盛街</t>
  </si>
  <si>
    <t>近藍 昌路</t>
  </si>
  <si>
    <t>獨院</t>
  </si>
  <si>
    <t>久昌街</t>
  </si>
  <si>
    <t>總豪</t>
  </si>
  <si>
    <t>城揚</t>
  </si>
  <si>
    <t>瑞屏路</t>
  </si>
  <si>
    <t>東高</t>
  </si>
  <si>
    <t>大學 38街</t>
  </si>
  <si>
    <t>濟嘉</t>
  </si>
  <si>
    <t>清豐 二路</t>
  </si>
  <si>
    <t>鴻展</t>
  </si>
  <si>
    <t>德民路</t>
  </si>
  <si>
    <t>芎林 七街</t>
  </si>
  <si>
    <t>清豐路</t>
  </si>
  <si>
    <t>連豐餘</t>
  </si>
  <si>
    <t>孟子路</t>
  </si>
  <si>
    <t>馮基</t>
  </si>
  <si>
    <t>大中路</t>
  </si>
  <si>
    <t>明峰</t>
  </si>
  <si>
    <t>友友</t>
  </si>
  <si>
    <t>新莊路</t>
  </si>
  <si>
    <t>利富</t>
  </si>
  <si>
    <t>榮總路530巷</t>
  </si>
  <si>
    <t>麗晶</t>
  </si>
  <si>
    <t>政德路</t>
  </si>
  <si>
    <t>青泉街</t>
  </si>
  <si>
    <t>京成</t>
  </si>
  <si>
    <t>美術東四路</t>
  </si>
  <si>
    <t>獅湖</t>
  </si>
  <si>
    <t>鼓山 三路</t>
  </si>
  <si>
    <t>華榮路</t>
  </si>
  <si>
    <t>裕誠路</t>
  </si>
  <si>
    <t>富承</t>
  </si>
  <si>
    <t>青海路</t>
  </si>
  <si>
    <t>特定 住五</t>
  </si>
  <si>
    <t>新宿</t>
  </si>
  <si>
    <t>近大 順路</t>
  </si>
  <si>
    <t>亮勳</t>
  </si>
  <si>
    <t>博愛 二路</t>
  </si>
  <si>
    <t>商五</t>
  </si>
  <si>
    <t>上民</t>
  </si>
  <si>
    <t>美術南二路</t>
  </si>
  <si>
    <t>陳立</t>
  </si>
  <si>
    <t>美術東六街</t>
  </si>
  <si>
    <t>大昌 二路</t>
  </si>
  <si>
    <t>維崗</t>
  </si>
  <si>
    <t>新興</t>
  </si>
  <si>
    <t>忠孝 一路</t>
  </si>
  <si>
    <t>慶旺</t>
  </si>
  <si>
    <t>和平路</t>
  </si>
  <si>
    <t>住商 混合</t>
  </si>
  <si>
    <t>永信</t>
  </si>
  <si>
    <t>凱旋 四路</t>
  </si>
  <si>
    <t>震營</t>
  </si>
  <si>
    <t>明衙路</t>
  </si>
  <si>
    <t>京城</t>
  </si>
  <si>
    <t>崗山 西街</t>
  </si>
  <si>
    <t>興總</t>
  </si>
  <si>
    <t>漢民路 710巷</t>
  </si>
  <si>
    <t>吉圃</t>
  </si>
  <si>
    <t>高坪孝路88巷</t>
  </si>
  <si>
    <t>甲鈺</t>
  </si>
  <si>
    <t>孔鳳街</t>
  </si>
  <si>
    <t>高坪 忠路</t>
  </si>
  <si>
    <t>商二</t>
  </si>
  <si>
    <t>合計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</si>
  <si>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</si>
  <si>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</si>
  <si>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</si>
  <si>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桔安</t>
  </si>
  <si>
    <t>億恕</t>
  </si>
  <si>
    <t>威京</t>
  </si>
  <si>
    <t>龍宇</t>
  </si>
  <si>
    <t>高大</t>
  </si>
  <si>
    <t>永堂</t>
  </si>
  <si>
    <t>富根</t>
  </si>
  <si>
    <t>智昌街</t>
  </si>
  <si>
    <t>土庫 一路</t>
  </si>
  <si>
    <t>久大富</t>
  </si>
  <si>
    <t>近立 安路</t>
  </si>
  <si>
    <t>佃坤</t>
  </si>
  <si>
    <t>林旺</t>
  </si>
  <si>
    <t>寶吉</t>
  </si>
  <si>
    <t>明誠 二路</t>
  </si>
  <si>
    <t>重文路</t>
  </si>
  <si>
    <t>重惠路</t>
  </si>
  <si>
    <t>大田</t>
  </si>
  <si>
    <t>統丞</t>
  </si>
  <si>
    <t>健荃</t>
  </si>
  <si>
    <t>紘政</t>
  </si>
  <si>
    <t>谷橋</t>
  </si>
  <si>
    <t>利融</t>
  </si>
  <si>
    <t>匯成</t>
  </si>
  <si>
    <t>舜天</t>
  </si>
  <si>
    <t>泰羿</t>
  </si>
  <si>
    <t>崑庭</t>
  </si>
  <si>
    <t>靜崗</t>
  </si>
  <si>
    <t>近黃 興路</t>
  </si>
  <si>
    <t>聯立</t>
  </si>
  <si>
    <t>前金</t>
  </si>
  <si>
    <t>發展</t>
  </si>
  <si>
    <t>泓均</t>
  </si>
  <si>
    <t>立富</t>
  </si>
  <si>
    <t>辰宮</t>
  </si>
  <si>
    <t>堅山</t>
  </si>
  <si>
    <t>欣運</t>
  </si>
  <si>
    <r>
      <t>高雄市建築開發商業同業公會</t>
    </r>
    <r>
      <rPr>
        <sz val="24"/>
        <rFont val="標楷體"/>
        <family val="4"/>
      </rPr>
      <t>九十三年三月份會員申報開工統計表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</si>
  <si>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</si>
  <si>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</si>
  <si>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</si>
  <si>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</si>
  <si>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</si>
  <si>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</si>
  <si>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</si>
  <si>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</si>
  <si>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</si>
  <si>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</si>
  <si>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</si>
  <si>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</si>
  <si>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</si>
  <si>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立民街</t>
  </si>
  <si>
    <t>清平街</t>
  </si>
  <si>
    <t>汎太　資產</t>
  </si>
  <si>
    <t>近德 惠路</t>
  </si>
  <si>
    <t>成家</t>
  </si>
  <si>
    <t>興楠路</t>
  </si>
  <si>
    <t>土庫 二巷</t>
  </si>
  <si>
    <t>瑞屏街</t>
  </si>
  <si>
    <t>立民路</t>
  </si>
  <si>
    <t>德正路</t>
  </si>
  <si>
    <t>大學 南路</t>
  </si>
  <si>
    <t>大盛</t>
  </si>
  <si>
    <t>文府路</t>
  </si>
  <si>
    <t>順利</t>
  </si>
  <si>
    <t>至聖路</t>
  </si>
  <si>
    <t>同興</t>
  </si>
  <si>
    <t>得邑</t>
  </si>
  <si>
    <t>民族 一路</t>
  </si>
  <si>
    <t>近孟 子路</t>
  </si>
  <si>
    <t>新下街</t>
  </si>
  <si>
    <t>榮德街</t>
  </si>
  <si>
    <t>近文 自路</t>
  </si>
  <si>
    <t>自由 三路</t>
  </si>
  <si>
    <t>龍水 二街</t>
  </si>
  <si>
    <t>浩東路</t>
  </si>
  <si>
    <t>近金 鼎路</t>
  </si>
  <si>
    <t>天津街</t>
  </si>
  <si>
    <t>教仁路</t>
  </si>
  <si>
    <t>信國路</t>
  </si>
  <si>
    <t>近明 誠路</t>
  </si>
  <si>
    <t>永年街51巷</t>
  </si>
  <si>
    <t>金山路</t>
  </si>
  <si>
    <t>新盛 二街</t>
  </si>
  <si>
    <t>武強街</t>
  </si>
  <si>
    <t>苓中路</t>
  </si>
  <si>
    <t>建國 一路</t>
  </si>
  <si>
    <t>崇本街</t>
  </si>
  <si>
    <t>孔鳳路</t>
  </si>
  <si>
    <t>大鵬路</t>
  </si>
  <si>
    <t>鳳福路</t>
  </si>
  <si>
    <r>
      <t>高雄市建築開發商業同業公會</t>
    </r>
    <r>
      <rPr>
        <sz val="24"/>
        <rFont val="標楷體"/>
        <family val="4"/>
      </rPr>
      <t>九十三年四月份會員申報開工統計表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</si>
  <si>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</si>
  <si>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</si>
  <si>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</si>
  <si>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</si>
  <si>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</si>
  <si>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</si>
  <si>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</si>
  <si>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</si>
  <si>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</si>
  <si>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</si>
  <si>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</si>
  <si>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</si>
  <si>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</si>
  <si>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</si>
  <si>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</si>
  <si>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</si>
  <si>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</si>
  <si>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</si>
  <si>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</si>
  <si>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</si>
  <si>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</si>
  <si>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</si>
  <si>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近援 中路</t>
  </si>
  <si>
    <t>名發</t>
  </si>
  <si>
    <t>芳崗</t>
  </si>
  <si>
    <t>新結庄</t>
  </si>
  <si>
    <t>家原</t>
  </si>
  <si>
    <t>民昌街</t>
  </si>
  <si>
    <t>壯暉</t>
  </si>
  <si>
    <t>德中路</t>
  </si>
  <si>
    <t>全泉</t>
  </si>
  <si>
    <t>惠民路</t>
  </si>
  <si>
    <t>茂田</t>
  </si>
  <si>
    <t>寶昌街</t>
  </si>
  <si>
    <t>府邸</t>
  </si>
  <si>
    <t>近高雄大學</t>
  </si>
  <si>
    <t>上映</t>
  </si>
  <si>
    <t>榮耀街</t>
  </si>
  <si>
    <t>太原街</t>
  </si>
  <si>
    <t>國岱</t>
  </si>
  <si>
    <t>立大路</t>
  </si>
  <si>
    <t>景堂</t>
  </si>
  <si>
    <t>博愛 四路</t>
  </si>
  <si>
    <t>壯興</t>
  </si>
  <si>
    <t>文才街</t>
  </si>
  <si>
    <t>重清路</t>
  </si>
  <si>
    <t>文萊路</t>
  </si>
  <si>
    <t>皇苑</t>
  </si>
  <si>
    <t>龍德路</t>
  </si>
  <si>
    <t>仁發</t>
  </si>
  <si>
    <t>上盛</t>
  </si>
  <si>
    <t>裕興路</t>
  </si>
  <si>
    <t>近美術東二路</t>
  </si>
  <si>
    <t>金城</t>
  </si>
  <si>
    <t>美術北一街</t>
  </si>
  <si>
    <t>大豐 二路</t>
  </si>
  <si>
    <t>六合 一路</t>
  </si>
  <si>
    <t>寬台</t>
  </si>
  <si>
    <t>英德橫巷一弄</t>
  </si>
  <si>
    <t>仁義街</t>
  </si>
  <si>
    <t>增建圍牆</t>
  </si>
  <si>
    <t>恆上</t>
  </si>
  <si>
    <t>中華 五路</t>
  </si>
  <si>
    <t>有昇</t>
  </si>
  <si>
    <t>久慶</t>
  </si>
  <si>
    <t>泰興街</t>
  </si>
  <si>
    <t>楠梓</t>
  </si>
  <si>
    <t>住四</t>
  </si>
  <si>
    <t>永樺豐</t>
  </si>
  <si>
    <t>楠梓舊街29巷</t>
  </si>
  <si>
    <t>住三</t>
  </si>
  <si>
    <t>祿陽</t>
  </si>
  <si>
    <t>近德 中路</t>
  </si>
  <si>
    <t>佃坤</t>
  </si>
  <si>
    <t>惠昌街</t>
  </si>
  <si>
    <t>福運</t>
  </si>
  <si>
    <t>左營</t>
  </si>
  <si>
    <t>文才街</t>
  </si>
  <si>
    <t>源鑫</t>
  </si>
  <si>
    <t>民族路</t>
  </si>
  <si>
    <t>住五</t>
  </si>
  <si>
    <t>商四</t>
  </si>
  <si>
    <t>得邑</t>
  </si>
  <si>
    <t>重忠路</t>
  </si>
  <si>
    <t>名陞</t>
  </si>
  <si>
    <t>自由路</t>
  </si>
  <si>
    <t>頂亨</t>
  </si>
  <si>
    <t>鼓山</t>
  </si>
  <si>
    <t>裕誠路</t>
  </si>
  <si>
    <r>
      <t>高雄市建築開發商業同業公會</t>
    </r>
    <r>
      <rPr>
        <sz val="24"/>
        <rFont val="標楷體"/>
        <family val="4"/>
      </rPr>
      <t>九十三年五月份會員申報開工統計表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</si>
  <si>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</si>
  <si>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</si>
  <si>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</si>
  <si>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</si>
  <si>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</si>
  <si>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</si>
  <si>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</si>
  <si>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</si>
  <si>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</si>
  <si>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</si>
  <si>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</si>
  <si>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</si>
  <si>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</si>
  <si>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</si>
  <si>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</si>
  <si>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</si>
  <si>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</si>
  <si>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</si>
  <si>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</si>
  <si>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</si>
  <si>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</si>
  <si>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</si>
  <si>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</si>
  <si>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</si>
  <si>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</si>
  <si>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</si>
  <si>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</si>
  <si>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邑達</t>
  </si>
  <si>
    <t>仁昌街</t>
  </si>
  <si>
    <t>輔仁</t>
  </si>
  <si>
    <t>楠梓</t>
  </si>
  <si>
    <t>近大 學路</t>
  </si>
  <si>
    <t>住四</t>
  </si>
  <si>
    <t>總豪</t>
  </si>
  <si>
    <t>德中路</t>
  </si>
  <si>
    <t>住二</t>
  </si>
  <si>
    <t>慶旺</t>
  </si>
  <si>
    <t>卓越路</t>
  </si>
  <si>
    <t>商業區</t>
  </si>
  <si>
    <t>佃坤</t>
  </si>
  <si>
    <t>久昌街</t>
  </si>
  <si>
    <t>住三</t>
  </si>
  <si>
    <t>誠佑</t>
  </si>
  <si>
    <t>左營</t>
  </si>
  <si>
    <t>立大路442巷</t>
  </si>
  <si>
    <t>麗晶</t>
  </si>
  <si>
    <t>安吉街</t>
  </si>
  <si>
    <t>商四</t>
  </si>
  <si>
    <t>德祐</t>
  </si>
  <si>
    <t>近孟 子路</t>
  </si>
  <si>
    <t>都市</t>
  </si>
  <si>
    <t>重忠路</t>
  </si>
  <si>
    <t>美　術東五路</t>
  </si>
  <si>
    <t>居富</t>
  </si>
  <si>
    <t>美　術東六街</t>
  </si>
  <si>
    <t>特定　商三</t>
  </si>
  <si>
    <t>日大</t>
  </si>
  <si>
    <t>美　術東四路</t>
  </si>
  <si>
    <t>特定　住五</t>
  </si>
  <si>
    <t>振美</t>
  </si>
  <si>
    <t>大順 一路</t>
  </si>
  <si>
    <t>富農路</t>
  </si>
  <si>
    <t>連豐餘</t>
  </si>
  <si>
    <t>三民</t>
  </si>
  <si>
    <t>鼎吉街</t>
  </si>
  <si>
    <t>住三</t>
  </si>
  <si>
    <t>隆大</t>
  </si>
  <si>
    <t>大豐路</t>
  </si>
  <si>
    <t>興益發</t>
  </si>
  <si>
    <t>民族路208巷</t>
  </si>
  <si>
    <t>商五</t>
  </si>
  <si>
    <t>日大</t>
  </si>
  <si>
    <t>聯興路</t>
  </si>
  <si>
    <t>住五</t>
  </si>
  <si>
    <t>震營</t>
  </si>
  <si>
    <t>苓雅</t>
  </si>
  <si>
    <t>成功 一路</t>
  </si>
  <si>
    <t>光順</t>
  </si>
  <si>
    <t>前鎮</t>
  </si>
  <si>
    <t>近鎮 海路</t>
  </si>
  <si>
    <t>特定 商二</t>
  </si>
  <si>
    <t>奎隆</t>
  </si>
  <si>
    <t>佛公路</t>
  </si>
  <si>
    <t>住四</t>
  </si>
  <si>
    <t>林森 四路</t>
  </si>
  <si>
    <t>高永</t>
  </si>
  <si>
    <t>凱旋 四路</t>
  </si>
  <si>
    <t>鎮東 一街</t>
  </si>
  <si>
    <t>友友</t>
  </si>
  <si>
    <t>小港</t>
  </si>
  <si>
    <t>廠橫路</t>
  </si>
  <si>
    <t>廠橫 二路</t>
  </si>
  <si>
    <t>明宇</t>
  </si>
  <si>
    <t>桂華街</t>
  </si>
  <si>
    <t>住二</t>
  </si>
  <si>
    <t>聯捷</t>
  </si>
  <si>
    <t>松富街</t>
  </si>
  <si>
    <t>翰林苑</t>
  </si>
  <si>
    <t>高坪 五路</t>
  </si>
  <si>
    <t>尊邑</t>
  </si>
  <si>
    <t>近　高坪信路</t>
  </si>
  <si>
    <t>高坪路</t>
  </si>
  <si>
    <t>發展</t>
  </si>
  <si>
    <t>漢民路</t>
  </si>
  <si>
    <t>奇隆</t>
  </si>
  <si>
    <t>孔鳳路</t>
  </si>
  <si>
    <t>商三</t>
  </si>
  <si>
    <t>高坪 平路</t>
  </si>
  <si>
    <t>合計</t>
  </si>
  <si>
    <r>
      <t>土庫五路</t>
    </r>
    <r>
      <rPr>
        <sz val="12"/>
        <rFont val="Times New Roman"/>
        <family val="1"/>
      </rPr>
      <t>87</t>
    </r>
    <r>
      <rPr>
        <sz val="12"/>
        <rFont val="華康中圓體"/>
        <family val="3"/>
      </rPr>
      <t>巷</t>
    </r>
  </si>
  <si>
    <t>壽民路</t>
  </si>
  <si>
    <t>大樓、透天綜合案</t>
  </si>
  <si>
    <t>奕柏</t>
  </si>
  <si>
    <r>
      <t xml:space="preserve">大學 </t>
    </r>
    <r>
      <rPr>
        <sz val="12"/>
        <rFont val="Times New Roman"/>
        <family val="1"/>
      </rPr>
      <t>38</t>
    </r>
    <r>
      <rPr>
        <sz val="12"/>
        <rFont val="華康中圓體"/>
        <family val="3"/>
      </rPr>
      <t>街</t>
    </r>
  </si>
  <si>
    <t>旗楠路</t>
  </si>
  <si>
    <t>懋霆</t>
  </si>
  <si>
    <t>近援中國 小</t>
  </si>
  <si>
    <t>卓越路</t>
  </si>
  <si>
    <t>商業區</t>
  </si>
  <si>
    <t>海德路</t>
  </si>
  <si>
    <t>聖洋</t>
  </si>
  <si>
    <t>崇德路</t>
  </si>
  <si>
    <t>華洲</t>
  </si>
  <si>
    <t>博愛路</t>
  </si>
  <si>
    <t>皇賓</t>
  </si>
  <si>
    <t>安吉街</t>
  </si>
  <si>
    <t>湟泰</t>
  </si>
  <si>
    <t>文忠路</t>
  </si>
  <si>
    <t>龍 華 國小旁</t>
  </si>
  <si>
    <t>美 術 南五街</t>
  </si>
  <si>
    <t>皇邑</t>
  </si>
  <si>
    <t>齊裕</t>
  </si>
  <si>
    <t>美 術北七街</t>
  </si>
  <si>
    <t>明誠路</t>
  </si>
  <si>
    <t>燦鋐</t>
  </si>
  <si>
    <t>近天祥二 路</t>
  </si>
  <si>
    <t>弘力</t>
  </si>
  <si>
    <t>凱歌路</t>
  </si>
  <si>
    <t>宏碁</t>
  </si>
  <si>
    <t>市中 一路</t>
  </si>
  <si>
    <t>海光</t>
  </si>
  <si>
    <t>允文街</t>
  </si>
  <si>
    <t>武廟路</t>
  </si>
  <si>
    <t>商三 住五</t>
  </si>
  <si>
    <t>太普</t>
  </si>
  <si>
    <t>管仲路</t>
  </si>
  <si>
    <t>近福 民街</t>
  </si>
  <si>
    <t>修成街</t>
  </si>
  <si>
    <t>尚茂</t>
  </si>
  <si>
    <t>宏偉街</t>
  </si>
  <si>
    <t>松華路</t>
  </si>
  <si>
    <t>力苑</t>
  </si>
  <si>
    <t>港順街</t>
  </si>
  <si>
    <t>高鳳路</t>
  </si>
  <si>
    <t>翰林苑</t>
  </si>
  <si>
    <t>高坪 堯路</t>
  </si>
  <si>
    <r>
      <t>高雄市建築開發商業同業公會</t>
    </r>
    <r>
      <rPr>
        <sz val="24"/>
        <rFont val="標楷體"/>
        <family val="4"/>
      </rPr>
      <t>九十三年六月份會員申報開工統計表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</si>
  <si>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</si>
  <si>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</si>
  <si>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</si>
  <si>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</si>
  <si>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</si>
  <si>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</si>
  <si>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</si>
  <si>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</si>
  <si>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</si>
  <si>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</si>
  <si>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</si>
  <si>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</si>
  <si>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</si>
  <si>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</si>
  <si>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合計</t>
  </si>
  <si>
    <r>
      <t>高雄市建築開發商業同業公會</t>
    </r>
    <r>
      <rPr>
        <sz val="24"/>
        <rFont val="標楷體"/>
        <family val="4"/>
      </rPr>
      <t>九十三年七月份會員申報開工統計表</t>
    </r>
  </si>
  <si>
    <r>
      <t>備</t>
    </r>
    <r>
      <rPr>
        <sz val="12"/>
        <color indexed="9"/>
        <rFont val="華康中圓體"/>
        <family val="3"/>
      </rPr>
      <t>　 備　 註 　</t>
    </r>
    <r>
      <rPr>
        <sz val="12"/>
        <rFont val="華康中圓體"/>
        <family val="3"/>
      </rPr>
      <t>註</t>
    </r>
  </si>
  <si>
    <t>鋒金</t>
  </si>
  <si>
    <t>清豐 一路</t>
  </si>
  <si>
    <t>允揚</t>
  </si>
  <si>
    <t>藍昌路</t>
  </si>
  <si>
    <t>新泰街</t>
  </si>
  <si>
    <t>美昌街</t>
  </si>
  <si>
    <t>永挺</t>
  </si>
  <si>
    <t>常德路</t>
  </si>
  <si>
    <t>芎林 一路</t>
  </si>
  <si>
    <t>遠來</t>
  </si>
  <si>
    <t>鑲展</t>
  </si>
  <si>
    <t>芎蕉 三街</t>
  </si>
  <si>
    <t>崑郡</t>
  </si>
  <si>
    <t>宜松</t>
  </si>
  <si>
    <t>同勝</t>
  </si>
  <si>
    <t>立信路</t>
  </si>
  <si>
    <t>立中路</t>
  </si>
  <si>
    <t>近南 屏路</t>
  </si>
  <si>
    <t>高永</t>
  </si>
  <si>
    <t>鼓山 一路</t>
  </si>
  <si>
    <t>鳴泰</t>
  </si>
  <si>
    <t>國城</t>
  </si>
  <si>
    <t>龍勝路</t>
  </si>
  <si>
    <t>學院</t>
  </si>
  <si>
    <t>馬卡 道路</t>
  </si>
  <si>
    <t>勝捷</t>
  </si>
  <si>
    <t>昌盛路</t>
  </si>
  <si>
    <t>全誠</t>
  </si>
  <si>
    <t>美 術 東四路</t>
  </si>
  <si>
    <t>大順路</t>
  </si>
  <si>
    <t>華雄</t>
  </si>
  <si>
    <t>御盟</t>
  </si>
  <si>
    <t>黃興路</t>
  </si>
  <si>
    <t>鼎信街</t>
  </si>
  <si>
    <t>公寓 套房</t>
  </si>
  <si>
    <t>正旺</t>
  </si>
  <si>
    <r>
      <t>大中一路</t>
    </r>
    <r>
      <rPr>
        <sz val="10"/>
        <rFont val="Times New Roman"/>
        <family val="1"/>
      </rPr>
      <t>235</t>
    </r>
    <r>
      <rPr>
        <sz val="10"/>
        <rFont val="華康中圓體"/>
        <family val="3"/>
      </rPr>
      <t>巷</t>
    </r>
  </si>
  <si>
    <r>
      <t>中庸街</t>
    </r>
    <r>
      <rPr>
        <sz val="12"/>
        <rFont val="Times New Roman"/>
        <family val="1"/>
      </rPr>
      <t>76</t>
    </r>
    <r>
      <rPr>
        <sz val="12"/>
        <rFont val="華康中圓體"/>
        <family val="3"/>
      </rPr>
      <t>巷</t>
    </r>
  </si>
  <si>
    <t>四維 二路</t>
  </si>
  <si>
    <t>聖堡山</t>
  </si>
  <si>
    <t>文橫路</t>
  </si>
  <si>
    <t>翠亨 北路</t>
  </si>
  <si>
    <t>公正路</t>
  </si>
  <si>
    <r>
      <t>鎮海路</t>
    </r>
    <r>
      <rPr>
        <sz val="12"/>
        <rFont val="Times New Roman"/>
        <family val="1"/>
      </rPr>
      <t>48</t>
    </r>
    <r>
      <rPr>
        <sz val="12"/>
        <rFont val="華康中圓體"/>
        <family val="3"/>
      </rPr>
      <t>巷</t>
    </r>
  </si>
  <si>
    <t>孔祥街</t>
  </si>
  <si>
    <t>平和 四路</t>
  </si>
  <si>
    <t>國立</t>
  </si>
  <si>
    <t>宏信街</t>
  </si>
  <si>
    <t>港壽街</t>
  </si>
  <si>
    <t>廠邊 三路</t>
  </si>
  <si>
    <r>
      <t>高雄市建築開發商業同業公會</t>
    </r>
    <r>
      <rPr>
        <sz val="24"/>
        <rFont val="標楷體"/>
        <family val="4"/>
      </rPr>
      <t>九十三年八月份會員申報開工統計表</t>
    </r>
  </si>
  <si>
    <r>
      <t xml:space="preserve">旗楠路 </t>
    </r>
    <r>
      <rPr>
        <sz val="12"/>
        <rFont val="Times New Roman"/>
        <family val="1"/>
      </rPr>
      <t>807</t>
    </r>
    <r>
      <rPr>
        <sz val="12"/>
        <rFont val="華康中圓體"/>
        <family val="3"/>
      </rPr>
      <t>巷</t>
    </r>
  </si>
  <si>
    <t>都興</t>
  </si>
  <si>
    <t>欣宏達</t>
  </si>
  <si>
    <t>玉鎮</t>
  </si>
  <si>
    <t>尚城</t>
  </si>
  <si>
    <t>汎太</t>
  </si>
  <si>
    <r>
      <t xml:space="preserve">文恩路 </t>
    </r>
    <r>
      <rPr>
        <sz val="12"/>
        <rFont val="Times New Roman"/>
        <family val="1"/>
      </rPr>
      <t>106</t>
    </r>
    <r>
      <rPr>
        <sz val="12"/>
        <rFont val="華康中圓體"/>
        <family val="3"/>
      </rPr>
      <t>巷</t>
    </r>
  </si>
  <si>
    <t>有懋</t>
  </si>
  <si>
    <t>河堤路</t>
  </si>
  <si>
    <t>泉谷</t>
  </si>
  <si>
    <t>富國路</t>
  </si>
  <si>
    <t>勝冠</t>
  </si>
  <si>
    <r>
      <t>重信路</t>
    </r>
    <r>
      <rPr>
        <sz val="12"/>
        <rFont val="Times New Roman"/>
        <family val="1"/>
      </rPr>
      <t xml:space="preserve"> 372</t>
    </r>
    <r>
      <rPr>
        <sz val="12"/>
        <rFont val="華康中圓體"/>
        <family val="3"/>
      </rPr>
      <t>巷</t>
    </r>
  </si>
  <si>
    <t>德祐</t>
  </si>
  <si>
    <t>誠佑</t>
  </si>
  <si>
    <r>
      <t xml:space="preserve">華夏路 </t>
    </r>
    <r>
      <rPr>
        <sz val="12"/>
        <rFont val="Times New Roman"/>
        <family val="1"/>
      </rPr>
      <t>337</t>
    </r>
    <r>
      <rPr>
        <sz val="12"/>
        <rFont val="華康中圓體"/>
        <family val="3"/>
      </rPr>
      <t>巷</t>
    </r>
  </si>
  <si>
    <t>澄德</t>
  </si>
  <si>
    <t>鼎宇</t>
  </si>
  <si>
    <t>福懋</t>
  </si>
  <si>
    <t>明華 二路</t>
  </si>
  <si>
    <t>美 術 東二路</t>
  </si>
  <si>
    <t>德尚</t>
  </si>
  <si>
    <t>樹興街</t>
  </si>
  <si>
    <t>蕎維</t>
  </si>
  <si>
    <t>明誠 三路</t>
  </si>
  <si>
    <t>輝榮</t>
  </si>
  <si>
    <t>應安街</t>
  </si>
  <si>
    <t>北平 一街</t>
  </si>
  <si>
    <t>大德路</t>
  </si>
  <si>
    <t>峻發</t>
  </si>
  <si>
    <t>近英 明路</t>
  </si>
  <si>
    <t>太子</t>
  </si>
  <si>
    <t>住商 混和</t>
  </si>
  <si>
    <t>鄭和路</t>
  </si>
  <si>
    <t>博學路</t>
  </si>
  <si>
    <t>上銘</t>
  </si>
  <si>
    <t>華山路</t>
  </si>
  <si>
    <t>金築</t>
  </si>
  <si>
    <t>松達街</t>
  </si>
  <si>
    <t>華立街</t>
  </si>
  <si>
    <t>翔昀</t>
  </si>
  <si>
    <t>宏光街</t>
  </si>
  <si>
    <r>
      <t>高雄市建築開發商業同業公會</t>
    </r>
    <r>
      <rPr>
        <sz val="24"/>
        <rFont val="標楷體"/>
        <family val="4"/>
      </rPr>
      <t>九十三年九月份會員申報開工統計表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</si>
  <si>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</si>
  <si>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</si>
  <si>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</si>
  <si>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</si>
  <si>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</si>
  <si>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</si>
  <si>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</si>
  <si>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</si>
  <si>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</si>
  <si>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</si>
  <si>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</si>
  <si>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</si>
  <si>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</si>
  <si>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</si>
  <si>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</si>
  <si>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</si>
  <si>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</si>
  <si>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</si>
  <si>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</si>
  <si>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</si>
  <si>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</si>
  <si>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</si>
  <si>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</si>
  <si>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</si>
  <si>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</si>
  <si>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</si>
  <si>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</si>
  <si>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優築</t>
  </si>
  <si>
    <t>常德路</t>
  </si>
  <si>
    <t>總豪</t>
  </si>
  <si>
    <t>近藍 田路</t>
  </si>
  <si>
    <t>統丞</t>
  </si>
  <si>
    <r>
      <t>清平街</t>
    </r>
    <r>
      <rPr>
        <sz val="12"/>
        <rFont val="Times New Roman"/>
        <family val="1"/>
      </rPr>
      <t>78</t>
    </r>
    <r>
      <rPr>
        <sz val="12"/>
        <rFont val="華康中圓體"/>
        <family val="3"/>
      </rPr>
      <t>巷</t>
    </r>
  </si>
  <si>
    <t>府邸</t>
  </si>
  <si>
    <r>
      <t xml:space="preserve">大學 </t>
    </r>
    <r>
      <rPr>
        <sz val="12"/>
        <rFont val="Times New Roman"/>
        <family val="1"/>
      </rPr>
      <t>28</t>
    </r>
    <r>
      <rPr>
        <sz val="12"/>
        <rFont val="華康中圓體"/>
        <family val="3"/>
      </rPr>
      <t>街</t>
    </r>
  </si>
  <si>
    <t>藍田路</t>
  </si>
  <si>
    <t>威京</t>
  </si>
  <si>
    <t>土庫 北路</t>
  </si>
  <si>
    <t>光洲</t>
  </si>
  <si>
    <t>秀群路</t>
  </si>
  <si>
    <t>高承</t>
  </si>
  <si>
    <t>東昌街</t>
  </si>
  <si>
    <t>居興</t>
  </si>
  <si>
    <t>4~5</t>
  </si>
  <si>
    <t>龍騰</t>
  </si>
  <si>
    <r>
      <t>常德路</t>
    </r>
    <r>
      <rPr>
        <sz val="12"/>
        <rFont val="Times New Roman"/>
        <family val="1"/>
      </rPr>
      <t>386</t>
    </r>
    <r>
      <rPr>
        <sz val="12"/>
        <rFont val="華康中圓體"/>
        <family val="3"/>
      </rPr>
      <t>巷</t>
    </r>
  </si>
  <si>
    <t>永挺</t>
  </si>
  <si>
    <r>
      <t>常德路</t>
    </r>
    <r>
      <rPr>
        <sz val="12"/>
        <rFont val="Times New Roman"/>
        <family val="1"/>
      </rPr>
      <t>317</t>
    </r>
    <r>
      <rPr>
        <sz val="12"/>
        <rFont val="華康中圓體"/>
        <family val="3"/>
      </rPr>
      <t>巷</t>
    </r>
  </si>
  <si>
    <t>慶大</t>
  </si>
  <si>
    <t>南昌街</t>
  </si>
  <si>
    <t>永信</t>
  </si>
  <si>
    <t>文強路</t>
  </si>
  <si>
    <t>仰德</t>
  </si>
  <si>
    <t>榮德街</t>
  </si>
  <si>
    <t>德佑</t>
  </si>
  <si>
    <t>文守路</t>
  </si>
  <si>
    <t>文府路</t>
  </si>
  <si>
    <t>賀堂</t>
  </si>
  <si>
    <t>立大路</t>
  </si>
  <si>
    <t>政德路</t>
  </si>
  <si>
    <t>寶吉</t>
  </si>
  <si>
    <r>
      <t>文自路</t>
    </r>
    <r>
      <rPr>
        <sz val="12"/>
        <rFont val="Times New Roman"/>
        <family val="1"/>
      </rPr>
      <t>129</t>
    </r>
    <r>
      <rPr>
        <sz val="12"/>
        <rFont val="華康中圓體"/>
        <family val="3"/>
      </rPr>
      <t>巷</t>
    </r>
  </si>
  <si>
    <t>春木</t>
  </si>
  <si>
    <t>富民路</t>
  </si>
  <si>
    <t>開喜</t>
  </si>
  <si>
    <t>太華街</t>
  </si>
  <si>
    <t>仁發</t>
  </si>
  <si>
    <t>近 中 華一路</t>
  </si>
  <si>
    <t>隆大</t>
  </si>
  <si>
    <t>美 術 東六街</t>
  </si>
  <si>
    <t>特定 住五</t>
  </si>
  <si>
    <t>京城</t>
  </si>
  <si>
    <t>華泰路</t>
  </si>
  <si>
    <t>門庭</t>
  </si>
  <si>
    <t>河西 一路</t>
  </si>
  <si>
    <t>冠億</t>
  </si>
  <si>
    <t>三民</t>
  </si>
  <si>
    <t>九如 一路</t>
  </si>
  <si>
    <t>商五</t>
  </si>
  <si>
    <t>僑紘</t>
  </si>
  <si>
    <t>前鎮</t>
  </si>
  <si>
    <t>鎮海 一街</t>
  </si>
  <si>
    <t>住二</t>
  </si>
  <si>
    <t>光華路</t>
  </si>
  <si>
    <t>聯捷</t>
  </si>
  <si>
    <t>小港</t>
  </si>
  <si>
    <t>漢民路</t>
  </si>
  <si>
    <t>商三</t>
  </si>
  <si>
    <t>光輝街</t>
  </si>
  <si>
    <t>力苑</t>
  </si>
  <si>
    <t>港壽街</t>
  </si>
  <si>
    <t>商二</t>
  </si>
  <si>
    <t>尊邑</t>
  </si>
  <si>
    <t>近 高 坪平路</t>
  </si>
  <si>
    <t>享家</t>
  </si>
  <si>
    <t>二美街</t>
  </si>
  <si>
    <t>廣築</t>
  </si>
  <si>
    <t>孝先街</t>
  </si>
  <si>
    <t>高坪 仁路</t>
  </si>
  <si>
    <r>
      <t xml:space="preserve">高坪 </t>
    </r>
    <r>
      <rPr>
        <sz val="12"/>
        <rFont val="Times New Roman"/>
        <family val="1"/>
      </rPr>
      <t>58</t>
    </r>
    <r>
      <rPr>
        <sz val="12"/>
        <rFont val="華康中圓體"/>
        <family val="3"/>
      </rPr>
      <t>街</t>
    </r>
  </si>
  <si>
    <r>
      <t xml:space="preserve">高坪 </t>
    </r>
    <r>
      <rPr>
        <sz val="12"/>
        <rFont val="Times New Roman"/>
        <family val="1"/>
      </rPr>
      <t>56</t>
    </r>
    <r>
      <rPr>
        <sz val="12"/>
        <rFont val="華康中圓體"/>
        <family val="3"/>
      </rPr>
      <t>街</t>
    </r>
  </si>
  <si>
    <t>博學路</t>
  </si>
  <si>
    <t>德耀</t>
  </si>
  <si>
    <r>
      <t>孔鳳路</t>
    </r>
    <r>
      <rPr>
        <sz val="12"/>
        <rFont val="Times New Roman"/>
        <family val="1"/>
      </rPr>
      <t>534</t>
    </r>
    <r>
      <rPr>
        <sz val="12"/>
        <rFont val="華康中圓體"/>
        <family val="3"/>
      </rPr>
      <t>巷</t>
    </r>
  </si>
  <si>
    <t>孔鳳路</t>
  </si>
  <si>
    <t>穩發</t>
  </si>
  <si>
    <t>民治路</t>
  </si>
  <si>
    <t>山明路</t>
  </si>
  <si>
    <t>合計</t>
  </si>
  <si>
    <r>
      <t xml:space="preserve">高坪 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街</t>
    </r>
  </si>
  <si>
    <r>
      <t>高雄市建築開發商業同業公會</t>
    </r>
    <r>
      <rPr>
        <sz val="24"/>
        <rFont val="標楷體"/>
        <family val="4"/>
      </rPr>
      <t>九十三年十月份會員申報開工統計表</t>
    </r>
  </si>
  <si>
    <t>上央</t>
  </si>
  <si>
    <t>加宏路</t>
  </si>
  <si>
    <t>三山街</t>
  </si>
  <si>
    <t>僑紅</t>
  </si>
  <si>
    <t>芎林 五街</t>
  </si>
  <si>
    <t>近清 成街</t>
  </si>
  <si>
    <r>
      <t>旗楠路</t>
    </r>
    <r>
      <rPr>
        <sz val="12"/>
        <rFont val="Times New Roman"/>
        <family val="1"/>
      </rPr>
      <t>7</t>
    </r>
    <r>
      <rPr>
        <sz val="12"/>
        <rFont val="華康中圓體"/>
        <family val="3"/>
      </rPr>
      <t>巷</t>
    </r>
  </si>
  <si>
    <t>清泰路</t>
  </si>
  <si>
    <t>青埔街</t>
  </si>
  <si>
    <t>祥廈</t>
  </si>
  <si>
    <t>土庫 二路</t>
  </si>
  <si>
    <t>雄鹿</t>
  </si>
  <si>
    <t>惠心街</t>
  </si>
  <si>
    <t>興麗盟</t>
  </si>
  <si>
    <t>信昌街</t>
  </si>
  <si>
    <t>基訓</t>
  </si>
  <si>
    <t>弘殿</t>
  </si>
  <si>
    <t>鳳楠路</t>
  </si>
  <si>
    <t>文學路</t>
  </si>
  <si>
    <t>建榮路</t>
  </si>
  <si>
    <t>近建 榮路</t>
  </si>
  <si>
    <t>仰德</t>
  </si>
  <si>
    <t>美 術 北三路</t>
  </si>
  <si>
    <t>本松街</t>
  </si>
  <si>
    <t>鼎中路</t>
  </si>
  <si>
    <t>大豐路</t>
  </si>
  <si>
    <t>正忠路</t>
  </si>
  <si>
    <t>南台 橫路</t>
  </si>
  <si>
    <t>時興</t>
  </si>
  <si>
    <t>正義路</t>
  </si>
  <si>
    <t>鹽埕</t>
  </si>
  <si>
    <t>北端街</t>
  </si>
  <si>
    <t>福熙</t>
  </si>
  <si>
    <t>光華 二路</t>
  </si>
  <si>
    <t>乙同</t>
  </si>
  <si>
    <r>
      <t>后平街</t>
    </r>
    <r>
      <rPr>
        <sz val="12"/>
        <rFont val="Times New Roman"/>
        <family val="1"/>
      </rPr>
      <t>22</t>
    </r>
    <r>
      <rPr>
        <sz val="12"/>
        <rFont val="華康中圓體"/>
        <family val="3"/>
      </rPr>
      <t>巷</t>
    </r>
  </si>
  <si>
    <t>隆大</t>
  </si>
  <si>
    <t>紹興街</t>
  </si>
  <si>
    <t>寶山街</t>
  </si>
  <si>
    <t>江山街</t>
  </si>
  <si>
    <t>德旺</t>
  </si>
  <si>
    <t>福祿街</t>
  </si>
  <si>
    <t>台聯合</t>
  </si>
  <si>
    <t>松仁街</t>
  </si>
  <si>
    <r>
      <t xml:space="preserve">高坪 </t>
    </r>
    <r>
      <rPr>
        <sz val="12"/>
        <rFont val="Times New Roman"/>
        <family val="1"/>
      </rPr>
      <t>56</t>
    </r>
    <r>
      <rPr>
        <sz val="12"/>
        <rFont val="華康中圓體"/>
        <family val="3"/>
      </rPr>
      <t>街</t>
    </r>
  </si>
  <si>
    <r>
      <t xml:space="preserve">高坪 </t>
    </r>
    <r>
      <rPr>
        <sz val="12"/>
        <rFont val="Times New Roman"/>
        <family val="1"/>
      </rPr>
      <t>58</t>
    </r>
    <r>
      <rPr>
        <sz val="12"/>
        <rFont val="華康中圓體"/>
        <family val="3"/>
      </rPr>
      <t>街</t>
    </r>
  </si>
  <si>
    <r>
      <t xml:space="preserve">高坪 </t>
    </r>
    <r>
      <rPr>
        <sz val="12"/>
        <rFont val="Times New Roman"/>
        <family val="1"/>
      </rPr>
      <t>52</t>
    </r>
    <r>
      <rPr>
        <sz val="12"/>
        <rFont val="華康中圓體"/>
        <family val="3"/>
      </rPr>
      <t>街</t>
    </r>
  </si>
  <si>
    <t>鳳德街</t>
  </si>
  <si>
    <t>近 高 坪商路</t>
  </si>
  <si>
    <t>高坪 信路</t>
  </si>
  <si>
    <t>昱映</t>
  </si>
  <si>
    <t>桂忠街</t>
  </si>
  <si>
    <r>
      <t>高雄市建築開發商業同業公會</t>
    </r>
    <r>
      <rPr>
        <sz val="24"/>
        <rFont val="標楷體"/>
        <family val="4"/>
      </rPr>
      <t>九十三年十一月份會員申報開工統計表</t>
    </r>
  </si>
  <si>
    <t>富蕎</t>
  </si>
  <si>
    <t>元敦</t>
  </si>
  <si>
    <t>瑞和路</t>
  </si>
  <si>
    <t>近 大 學三路</t>
  </si>
  <si>
    <t>援中路</t>
  </si>
  <si>
    <t>大學 二街</t>
  </si>
  <si>
    <t>社區大門及 燈 柱</t>
  </si>
  <si>
    <t>慶大</t>
  </si>
  <si>
    <t>南昌街</t>
  </si>
  <si>
    <t>近立 大路</t>
  </si>
  <si>
    <t>新莊 仔路</t>
  </si>
  <si>
    <t>車 庫　　及圍牆</t>
  </si>
  <si>
    <t>泰緯</t>
  </si>
  <si>
    <t>裕國路</t>
  </si>
  <si>
    <t>名陞</t>
  </si>
  <si>
    <t>南屏路</t>
  </si>
  <si>
    <t>棠宇</t>
  </si>
  <si>
    <t>昌富街</t>
  </si>
  <si>
    <t>平等路</t>
  </si>
  <si>
    <t>博仁</t>
  </si>
  <si>
    <r>
      <t>禮明路</t>
    </r>
    <r>
      <rPr>
        <sz val="12"/>
        <rFont val="Times New Roman"/>
        <family val="1"/>
      </rPr>
      <t>590</t>
    </r>
    <r>
      <rPr>
        <sz val="12"/>
        <rFont val="華康中圓體"/>
        <family val="3"/>
      </rPr>
      <t>巷</t>
    </r>
  </si>
  <si>
    <t>灣中街</t>
  </si>
  <si>
    <r>
      <t>和平一路</t>
    </r>
    <r>
      <rPr>
        <sz val="10.5"/>
        <rFont val="Times New Roman"/>
        <family val="1"/>
      </rPr>
      <t>109</t>
    </r>
    <r>
      <rPr>
        <sz val="10.5"/>
        <rFont val="華康中圓體"/>
        <family val="3"/>
      </rPr>
      <t>巷</t>
    </r>
  </si>
  <si>
    <t>輔仁路</t>
  </si>
  <si>
    <t>向榮街</t>
  </si>
  <si>
    <r>
      <t xml:space="preserve">福民街 </t>
    </r>
    <r>
      <rPr>
        <sz val="12"/>
        <rFont val="Times New Roman"/>
        <family val="1"/>
      </rPr>
      <t>45</t>
    </r>
    <r>
      <rPr>
        <sz val="12"/>
        <rFont val="華康中圓體"/>
        <family val="3"/>
      </rPr>
      <t>巷</t>
    </r>
  </si>
  <si>
    <t>博達</t>
  </si>
  <si>
    <t>林森 四路</t>
  </si>
  <si>
    <t>民和居</t>
  </si>
  <si>
    <t>桂華街</t>
  </si>
  <si>
    <t>如億</t>
  </si>
  <si>
    <r>
      <t xml:space="preserve">高坪 </t>
    </r>
    <r>
      <rPr>
        <sz val="12"/>
        <rFont val="Times New Roman"/>
        <family val="1"/>
      </rPr>
      <t>68</t>
    </r>
    <r>
      <rPr>
        <sz val="12"/>
        <rFont val="華康中圓體"/>
        <family val="3"/>
      </rPr>
      <t>街</t>
    </r>
  </si>
  <si>
    <r>
      <t>高雄市建築開發商業同業公會</t>
    </r>
    <r>
      <rPr>
        <sz val="24"/>
        <rFont val="標楷體"/>
        <family val="4"/>
      </rPr>
      <t>九十三年十二月份會員申報開工統計表</t>
    </r>
  </si>
  <si>
    <t>瑞昌街</t>
  </si>
  <si>
    <r>
      <t>鼎強街</t>
    </r>
    <r>
      <rPr>
        <sz val="12"/>
        <rFont val="Times New Roman"/>
        <family val="1"/>
      </rPr>
      <t>461</t>
    </r>
    <r>
      <rPr>
        <sz val="12"/>
        <rFont val="華康中圓體"/>
        <family val="3"/>
      </rPr>
      <t>巷</t>
    </r>
  </si>
  <si>
    <t>聯協</t>
  </si>
  <si>
    <t>左營 大路</t>
  </si>
  <si>
    <t>勝偕</t>
  </si>
  <si>
    <t>神農路</t>
  </si>
  <si>
    <t>和慶</t>
  </si>
  <si>
    <t>大同 一路</t>
  </si>
  <si>
    <t>石峰</t>
  </si>
  <si>
    <r>
      <t>中華一路</t>
    </r>
    <r>
      <rPr>
        <sz val="9.5"/>
        <rFont val="Times New Roman"/>
        <family val="1"/>
      </rPr>
      <t>2133</t>
    </r>
    <r>
      <rPr>
        <sz val="9.5"/>
        <rFont val="華康中圓體"/>
        <family val="3"/>
      </rPr>
      <t>巷</t>
    </r>
  </si>
  <si>
    <t>如邑</t>
  </si>
  <si>
    <t>圓大</t>
  </si>
  <si>
    <r>
      <t>右昌街</t>
    </r>
    <r>
      <rPr>
        <sz val="12"/>
        <rFont val="Times New Roman"/>
        <family val="1"/>
      </rPr>
      <t>143</t>
    </r>
    <r>
      <rPr>
        <sz val="12"/>
        <rFont val="華康中圓體"/>
        <family val="3"/>
      </rPr>
      <t>巷</t>
    </r>
  </si>
  <si>
    <t>華科</t>
  </si>
  <si>
    <t>岳陽街</t>
  </si>
  <si>
    <t>高昌街</t>
  </si>
  <si>
    <t>祥信</t>
  </si>
  <si>
    <t>美 術東五路</t>
  </si>
  <si>
    <r>
      <t>向榮街</t>
    </r>
    <r>
      <rPr>
        <sz val="12"/>
        <rFont val="Times New Roman"/>
        <family val="1"/>
      </rPr>
      <t>30</t>
    </r>
    <r>
      <rPr>
        <sz val="12"/>
        <rFont val="華康中圓體"/>
        <family val="3"/>
      </rPr>
      <t>巷</t>
    </r>
  </si>
  <si>
    <t>明雅</t>
  </si>
  <si>
    <t>重忠路</t>
  </si>
  <si>
    <t>美 術東四路</t>
  </si>
  <si>
    <t>松義街</t>
  </si>
  <si>
    <t>串本</t>
  </si>
  <si>
    <t>美 術南二路</t>
  </si>
  <si>
    <r>
      <t>自由二路</t>
    </r>
    <r>
      <rPr>
        <sz val="12"/>
        <rFont val="Times New Roman"/>
        <family val="1"/>
      </rPr>
      <t xml:space="preserve"> 6</t>
    </r>
    <r>
      <rPr>
        <sz val="12"/>
        <rFont val="華康中圓體"/>
        <family val="3"/>
      </rPr>
      <t>巷</t>
    </r>
  </si>
  <si>
    <t>立明街</t>
  </si>
  <si>
    <t>左營 下路</t>
  </si>
  <si>
    <t>河西路</t>
  </si>
  <si>
    <t>啟昌</t>
  </si>
  <si>
    <r>
      <t>高松路</t>
    </r>
    <r>
      <rPr>
        <sz val="12"/>
        <rFont val="Times New Roman"/>
        <family val="1"/>
      </rPr>
      <t>170</t>
    </r>
    <r>
      <rPr>
        <sz val="12"/>
        <rFont val="華康中圓體"/>
        <family val="3"/>
      </rPr>
      <t>巷</t>
    </r>
  </si>
  <si>
    <t>菜公 一路</t>
  </si>
  <si>
    <t>裕昌街</t>
  </si>
  <si>
    <t>享家</t>
  </si>
  <si>
    <t>沿海 一路</t>
  </si>
  <si>
    <t>自強 三路</t>
  </si>
  <si>
    <t>文守路</t>
  </si>
  <si>
    <t>大順 二路</t>
  </si>
  <si>
    <t>榮總路</t>
  </si>
  <si>
    <t>崧</t>
  </si>
  <si>
    <r>
      <t>褒揚街</t>
    </r>
    <r>
      <rPr>
        <sz val="12"/>
        <rFont val="Times New Roman"/>
        <family val="1"/>
      </rPr>
      <t>40</t>
    </r>
    <r>
      <rPr>
        <sz val="12"/>
        <rFont val="華康中圓體"/>
        <family val="3"/>
      </rPr>
      <t>巷</t>
    </r>
  </si>
  <si>
    <r>
      <t>高雄市建築開發商業同業公會</t>
    </r>
    <r>
      <rPr>
        <sz val="24"/>
        <rFont val="標楷體"/>
        <family val="4"/>
      </rPr>
      <t>93年度各月份會員申報開工統計總表</t>
    </r>
  </si>
  <si>
    <t>(自93年1月1日至93年12月31日止)</t>
  </si>
  <si>
    <t>區 分</t>
  </si>
  <si>
    <t>大                                                                          樓</t>
  </si>
  <si>
    <t>透                                                                         天</t>
  </si>
  <si>
    <t>月 份</t>
  </si>
  <si>
    <t>個案數</t>
  </si>
  <si>
    <r>
      <t>總樓地板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</si>
  <si>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</si>
  <si>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</si>
  <si>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 xml:space="preserve">   </t>
    </r>
    <r>
      <rPr>
        <sz val="12"/>
        <rFont val="華康粗明體(P)"/>
        <family val="1"/>
      </rPr>
      <t xml:space="preserve">銷售面積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</si>
  <si>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</si>
  <si>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</si>
  <si>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住宅戶房數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</si>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</sst>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color indexed="58"/>
      <name val="華康正顏楷體W5"/>
      <family val="4"/>
    </font>
    <font>
      <sz val="24"/>
      <color indexed="58"/>
      <name val="標楷體"/>
      <family val="4"/>
    </font>
    <font>
      <sz val="24"/>
      <color indexed="58"/>
      <name val="新細明體"/>
      <family val="1"/>
    </font>
    <font>
      <sz val="12"/>
      <color indexed="58"/>
      <name val="新細明體"/>
      <family val="1"/>
    </font>
    <font>
      <b/>
      <sz val="12"/>
      <color indexed="58"/>
      <name val="新細明體"/>
      <family val="1"/>
    </font>
    <font>
      <b/>
      <vertAlign val="superscript"/>
      <sz val="12"/>
      <color indexed="58"/>
      <name val="新細明體"/>
      <family val="1"/>
    </font>
    <font>
      <b/>
      <sz val="9"/>
      <color indexed="58"/>
      <name val="新細明體"/>
      <family val="1"/>
    </font>
    <font>
      <b/>
      <sz val="12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58"/>
      <name val="華康細圓體"/>
      <family val="3"/>
    </font>
    <font>
      <sz val="12"/>
      <color indexed="58"/>
      <name val="華康中圓體"/>
      <family val="3"/>
    </font>
    <font>
      <sz val="11"/>
      <color indexed="58"/>
      <name val="華康中圓體"/>
      <family val="3"/>
    </font>
    <font>
      <sz val="12"/>
      <name val="華康中圓體"/>
      <family val="3"/>
    </font>
    <font>
      <sz val="11"/>
      <name val="華康中圓體"/>
      <family val="3"/>
    </font>
    <font>
      <sz val="12"/>
      <color indexed="58"/>
      <name val="Times New Roman"/>
      <family val="1"/>
    </font>
    <font>
      <vertAlign val="superscript"/>
      <sz val="12"/>
      <color indexed="58"/>
      <name val="Times New Roman"/>
      <family val="1"/>
    </font>
    <font>
      <sz val="9"/>
      <color indexed="58"/>
      <name val="華康中圓體"/>
      <family val="3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華康中圓體"/>
      <family val="3"/>
    </font>
    <font>
      <b/>
      <sz val="12"/>
      <name val="華康細圓體"/>
      <family val="3"/>
    </font>
    <font>
      <b/>
      <sz val="12"/>
      <name val="細明體"/>
      <family val="3"/>
    </font>
    <font>
      <sz val="13"/>
      <name val="華康中圓體"/>
      <family val="3"/>
    </font>
    <font>
      <sz val="12"/>
      <color indexed="9"/>
      <name val="華康中圓體"/>
      <family val="3"/>
    </font>
    <font>
      <sz val="11.5"/>
      <name val="華康中圓體"/>
      <family val="3"/>
    </font>
    <font>
      <sz val="10"/>
      <name val="華康中圓體"/>
      <family val="3"/>
    </font>
    <font>
      <sz val="10"/>
      <name val="Times New Roman"/>
      <family val="1"/>
    </font>
    <font>
      <sz val="12"/>
      <name val="細明體"/>
      <family val="3"/>
    </font>
    <font>
      <sz val="10.5"/>
      <name val="華康中圓體"/>
      <family val="3"/>
    </font>
    <font>
      <sz val="10.5"/>
      <name val="Times New Roman"/>
      <family val="1"/>
    </font>
    <font>
      <sz val="9.5"/>
      <name val="華康中圓體"/>
      <family val="3"/>
    </font>
    <font>
      <sz val="9.5"/>
      <name val="Times New Roman"/>
      <family val="1"/>
    </font>
    <font>
      <sz val="14"/>
      <name val="標楷體"/>
      <family val="4"/>
    </font>
    <font>
      <sz val="12"/>
      <name val="華康粗明體(P)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13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right" vertical="center"/>
    </xf>
    <xf numFmtId="179" fontId="13" fillId="0" borderId="1" xfId="15" applyNumberFormat="1" applyFont="1" applyFill="1" applyBorder="1" applyAlignment="1">
      <alignment horizontal="right" vertical="center"/>
    </xf>
    <xf numFmtId="178" fontId="13" fillId="0" borderId="5" xfId="15" applyNumberFormat="1" applyFont="1" applyFill="1" applyBorder="1" applyAlignment="1">
      <alignment horizontal="right" vertical="center"/>
    </xf>
    <xf numFmtId="182" fontId="2" fillId="0" borderId="1" xfId="0" applyNumberFormat="1" applyFont="1" applyFill="1" applyBorder="1" applyAlignment="1">
      <alignment horizontal="center" vertical="center"/>
    </xf>
    <xf numFmtId="179" fontId="2" fillId="0" borderId="1" xfId="15" applyNumberFormat="1" applyFont="1" applyFill="1" applyBorder="1" applyAlignment="1">
      <alignment horizontal="right" vertical="center"/>
    </xf>
    <xf numFmtId="178" fontId="2" fillId="0" borderId="5" xfId="15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78" fontId="13" fillId="0" borderId="6" xfId="15" applyNumberFormat="1" applyFont="1" applyFill="1" applyBorder="1" applyAlignment="1">
      <alignment horizontal="center" vertical="center"/>
    </xf>
    <xf numFmtId="182" fontId="13" fillId="0" borderId="6" xfId="15" applyNumberFormat="1" applyFont="1" applyFill="1" applyBorder="1" applyAlignment="1">
      <alignment horizontal="center" vertical="center"/>
    </xf>
    <xf numFmtId="179" fontId="13" fillId="0" borderId="6" xfId="15" applyNumberFormat="1" applyFont="1" applyFill="1" applyBorder="1" applyAlignment="1">
      <alignment horizontal="right" vertical="center"/>
    </xf>
    <xf numFmtId="177" fontId="13" fillId="0" borderId="6" xfId="0" applyNumberFormat="1" applyFont="1" applyFill="1" applyBorder="1" applyAlignment="1">
      <alignment horizontal="center" vertical="center"/>
    </xf>
    <xf numFmtId="178" fontId="13" fillId="0" borderId="7" xfId="15" applyNumberFormat="1" applyFont="1" applyFill="1" applyBorder="1" applyAlignment="1">
      <alignment horizontal="right"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3" fillId="0" borderId="8" xfId="15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center" vertical="center"/>
    </xf>
    <xf numFmtId="179" fontId="13" fillId="0" borderId="10" xfId="15" applyNumberFormat="1" applyFont="1" applyFill="1" applyBorder="1" applyAlignment="1">
      <alignment horizontal="right" vertical="center"/>
    </xf>
    <xf numFmtId="178" fontId="13" fillId="0" borderId="14" xfId="15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8" fontId="2" fillId="0" borderId="6" xfId="15" applyNumberFormat="1" applyFont="1" applyFill="1" applyBorder="1" applyAlignment="1">
      <alignment horizontal="center" vertical="center"/>
    </xf>
    <xf numFmtId="182" fontId="2" fillId="0" borderId="6" xfId="15" applyNumberFormat="1" applyFont="1" applyFill="1" applyBorder="1" applyAlignment="1">
      <alignment horizontal="center" vertical="center"/>
    </xf>
    <xf numFmtId="179" fontId="2" fillId="0" borderId="6" xfId="15" applyNumberFormat="1" applyFont="1" applyFill="1" applyBorder="1" applyAlignment="1">
      <alignment horizontal="right" vertical="center"/>
    </xf>
    <xf numFmtId="178" fontId="2" fillId="0" borderId="8" xfId="15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8" fontId="2" fillId="0" borderId="7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179" fontId="2" fillId="0" borderId="10" xfId="15" applyNumberFormat="1" applyFont="1" applyFill="1" applyBorder="1" applyAlignment="1">
      <alignment horizontal="right" vertical="center"/>
    </xf>
    <xf numFmtId="178" fontId="2" fillId="0" borderId="14" xfId="15" applyNumberFormat="1" applyFont="1" applyFill="1" applyBorder="1" applyAlignment="1">
      <alignment horizontal="right" vertical="center"/>
    </xf>
    <xf numFmtId="178" fontId="30" fillId="0" borderId="2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distributed" vertical="center"/>
    </xf>
    <xf numFmtId="0" fontId="26" fillId="0" borderId="1" xfId="0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horizontal="right" vertical="center"/>
    </xf>
    <xf numFmtId="183" fontId="2" fillId="0" borderId="15" xfId="15" applyNumberFormat="1" applyFont="1" applyFill="1" applyBorder="1" applyAlignment="1">
      <alignment horizontal="right" vertical="center"/>
    </xf>
    <xf numFmtId="178" fontId="2" fillId="0" borderId="16" xfId="15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78" fontId="2" fillId="0" borderId="15" xfId="15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9" fontId="2" fillId="0" borderId="21" xfId="15" applyNumberFormat="1" applyFont="1" applyFill="1" applyBorder="1" applyAlignment="1">
      <alignment horizontal="right" vertical="center"/>
    </xf>
    <xf numFmtId="178" fontId="2" fillId="0" borderId="22" xfId="15" applyNumberFormat="1" applyFont="1" applyFill="1" applyBorder="1" applyAlignment="1">
      <alignment horizontal="right" vertical="center"/>
    </xf>
    <xf numFmtId="178" fontId="2" fillId="0" borderId="2" xfId="15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12" xfId="15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178" fontId="2" fillId="0" borderId="24" xfId="15" applyNumberFormat="1" applyFont="1" applyFill="1" applyBorder="1" applyAlignment="1">
      <alignment horizontal="right" vertical="center"/>
    </xf>
    <xf numFmtId="178" fontId="2" fillId="0" borderId="9" xfId="15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178" fontId="19" fillId="0" borderId="2" xfId="0" applyNumberFormat="1" applyFont="1" applyFill="1" applyBorder="1" applyAlignment="1">
      <alignment horizontal="center" vertical="center" wrapText="1"/>
    </xf>
    <xf numFmtId="178" fontId="18" fillId="0" borderId="12" xfId="0" applyNumberFormat="1" applyFont="1" applyFill="1" applyBorder="1" applyAlignment="1">
      <alignment horizontal="center" vertical="center" wrapText="1"/>
    </xf>
    <xf numFmtId="178" fontId="18" fillId="0" borderId="14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8" fontId="30" fillId="0" borderId="5" xfId="15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8" fontId="18" fillId="0" borderId="2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42" fillId="0" borderId="25" xfId="0" applyFont="1" applyBorder="1" applyAlignment="1">
      <alignment horizontal="distributed" vertical="center"/>
    </xf>
    <xf numFmtId="0" fontId="42" fillId="2" borderId="0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3" fontId="2" fillId="0" borderId="1" xfId="15" applyFont="1" applyFill="1" applyBorder="1" applyAlignment="1">
      <alignment horizontal="center" vertical="center"/>
    </xf>
    <xf numFmtId="185" fontId="2" fillId="0" borderId="2" xfId="15" applyNumberFormat="1" applyFont="1" applyFill="1" applyBorder="1" applyAlignment="1">
      <alignment horizontal="center" vertical="center"/>
    </xf>
    <xf numFmtId="185" fontId="2" fillId="0" borderId="5" xfId="15" applyNumberFormat="1" applyFont="1" applyFill="1" applyBorder="1" applyAlignment="1">
      <alignment horizontal="center" vertical="center"/>
    </xf>
    <xf numFmtId="178" fontId="2" fillId="0" borderId="1" xfId="15" applyNumberFormat="1" applyFont="1" applyFill="1" applyBorder="1" applyAlignment="1">
      <alignment horizontal="center" vertical="center"/>
    </xf>
    <xf numFmtId="185" fontId="2" fillId="0" borderId="1" xfId="15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5" fontId="2" fillId="0" borderId="27" xfId="15" applyNumberFormat="1" applyFont="1" applyFill="1" applyBorder="1" applyAlignment="1">
      <alignment horizontal="center" vertical="center"/>
    </xf>
    <xf numFmtId="185" fontId="2" fillId="0" borderId="19" xfId="1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43" fontId="2" fillId="2" borderId="1" xfId="15" applyFont="1" applyFill="1" applyBorder="1" applyAlignment="1">
      <alignment horizontal="center" vertical="center"/>
    </xf>
    <xf numFmtId="185" fontId="2" fillId="2" borderId="19" xfId="15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5" fontId="2" fillId="2" borderId="5" xfId="15" applyNumberFormat="1" applyFont="1" applyFill="1" applyBorder="1" applyAlignment="1">
      <alignment horizontal="center" vertical="center"/>
    </xf>
    <xf numFmtId="178" fontId="2" fillId="2" borderId="1" xfId="15" applyNumberFormat="1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distributed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84" fontId="2" fillId="2" borderId="19" xfId="15" applyNumberFormat="1" applyFont="1" applyFill="1" applyBorder="1" applyAlignment="1">
      <alignment horizontal="center" vertical="center"/>
    </xf>
    <xf numFmtId="189" fontId="2" fillId="2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34" xfId="0" applyFont="1" applyFill="1" applyBorder="1" applyAlignment="1">
      <alignment horizontal="center" vertical="center" textRotation="255"/>
    </xf>
    <xf numFmtId="0" fontId="16" fillId="0" borderId="35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distributed" vertical="center"/>
    </xf>
    <xf numFmtId="0" fontId="16" fillId="0" borderId="37" xfId="0" applyFont="1" applyFill="1" applyBorder="1" applyAlignment="1">
      <alignment horizontal="distributed" vertical="center"/>
    </xf>
    <xf numFmtId="0" fontId="16" fillId="0" borderId="38" xfId="0" applyFont="1" applyFill="1" applyBorder="1" applyAlignment="1">
      <alignment horizontal="distributed" vertical="center"/>
    </xf>
    <xf numFmtId="0" fontId="16" fillId="0" borderId="31" xfId="0" applyFont="1" applyFill="1" applyBorder="1" applyAlignment="1">
      <alignment horizontal="distributed" vertical="center"/>
    </xf>
    <xf numFmtId="0" fontId="16" fillId="0" borderId="39" xfId="0" applyFont="1" applyFill="1" applyBorder="1" applyAlignment="1">
      <alignment horizontal="distributed" vertical="center"/>
    </xf>
    <xf numFmtId="0" fontId="16" fillId="0" borderId="32" xfId="0" applyFont="1" applyFill="1" applyBorder="1" applyAlignment="1">
      <alignment horizontal="distributed" vertical="center"/>
    </xf>
    <xf numFmtId="0" fontId="16" fillId="0" borderId="30" xfId="0" applyFont="1" applyFill="1" applyBorder="1" applyAlignment="1">
      <alignment horizontal="distributed" vertical="center"/>
    </xf>
    <xf numFmtId="0" fontId="16" fillId="0" borderId="3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36" xfId="0" applyFont="1" applyFill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distributed" vertical="center"/>
    </xf>
    <xf numFmtId="0" fontId="16" fillId="0" borderId="40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255"/>
    </xf>
    <xf numFmtId="0" fontId="16" fillId="0" borderId="43" xfId="0" applyFont="1" applyFill="1" applyBorder="1" applyAlignment="1">
      <alignment horizontal="center" vertical="center" textRotation="255"/>
    </xf>
    <xf numFmtId="0" fontId="16" fillId="0" borderId="20" xfId="0" applyFont="1" applyFill="1" applyBorder="1" applyAlignment="1">
      <alignment horizontal="center" vertical="center" textRotation="255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distributed" vertical="center"/>
    </xf>
    <xf numFmtId="0" fontId="16" fillId="0" borderId="40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textRotation="255"/>
    </xf>
    <xf numFmtId="0" fontId="18" fillId="0" borderId="34" xfId="0" applyFont="1" applyFill="1" applyBorder="1" applyAlignment="1">
      <alignment horizontal="center" vertical="center" textRotation="255"/>
    </xf>
    <xf numFmtId="0" fontId="18" fillId="0" borderId="35" xfId="0" applyFont="1" applyFill="1" applyBorder="1" applyAlignment="1">
      <alignment horizontal="center" vertical="center" textRotation="255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center" vertical="center" textRotation="255"/>
    </xf>
    <xf numFmtId="0" fontId="18" fillId="0" borderId="2" xfId="0" applyFont="1" applyFill="1" applyBorder="1" applyAlignment="1">
      <alignment horizontal="distributed" vertical="center"/>
    </xf>
    <xf numFmtId="0" fontId="18" fillId="0" borderId="40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center" vertical="center" textRotation="255"/>
    </xf>
    <xf numFmtId="0" fontId="18" fillId="0" borderId="2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textRotation="255"/>
    </xf>
    <xf numFmtId="0" fontId="18" fillId="0" borderId="43" xfId="0" applyFont="1" applyFill="1" applyBorder="1" applyAlignment="1">
      <alignment horizontal="center" vertical="center" textRotation="255"/>
    </xf>
    <xf numFmtId="0" fontId="18" fillId="0" borderId="2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38" xfId="0" applyFont="1" applyFill="1" applyBorder="1" applyAlignment="1">
      <alignment horizontal="distributed" vertical="center"/>
    </xf>
    <xf numFmtId="0" fontId="18" fillId="0" borderId="31" xfId="0" applyFont="1" applyFill="1" applyBorder="1" applyAlignment="1">
      <alignment horizontal="distributed" vertical="center"/>
    </xf>
    <xf numFmtId="0" fontId="18" fillId="0" borderId="39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30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29" fillId="0" borderId="28" xfId="0" applyFont="1" applyFill="1" applyBorder="1" applyAlignment="1">
      <alignment horizontal="distributed" vertical="center"/>
    </xf>
    <xf numFmtId="0" fontId="29" fillId="0" borderId="6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distributed" vertical="center"/>
    </xf>
    <xf numFmtId="0" fontId="18" fillId="0" borderId="40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textRotation="255"/>
    </xf>
    <xf numFmtId="0" fontId="18" fillId="0" borderId="1" xfId="0" applyFont="1" applyFill="1" applyBorder="1" applyAlignment="1">
      <alignment horizontal="distributed" vertical="center"/>
    </xf>
    <xf numFmtId="0" fontId="18" fillId="0" borderId="1" xfId="0" applyFont="1" applyFill="1" applyBorder="1" applyAlignment="1">
      <alignment horizontal="center" vertical="center" textRotation="255"/>
    </xf>
    <xf numFmtId="0" fontId="18" fillId="0" borderId="46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textRotation="255"/>
    </xf>
    <xf numFmtId="0" fontId="42" fillId="0" borderId="10" xfId="0" applyFont="1" applyBorder="1" applyAlignment="1">
      <alignment horizontal="center" vertical="center" textRotation="255"/>
    </xf>
    <xf numFmtId="0" fontId="42" fillId="0" borderId="21" xfId="0" applyFont="1" applyBorder="1" applyAlignment="1">
      <alignment horizontal="center" vertical="center" textRotation="255"/>
    </xf>
    <xf numFmtId="0" fontId="42" fillId="2" borderId="1" xfId="0" applyFont="1" applyFill="1" applyBorder="1" applyAlignment="1">
      <alignment horizontal="distributed" vertical="center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textRotation="255"/>
    </xf>
    <xf numFmtId="0" fontId="42" fillId="2" borderId="3" xfId="0" applyFont="1" applyFill="1" applyBorder="1" applyAlignment="1">
      <alignment horizontal="center" vertical="center" textRotation="255"/>
    </xf>
    <xf numFmtId="0" fontId="42" fillId="2" borderId="21" xfId="0" applyFont="1" applyFill="1" applyBorder="1" applyAlignment="1">
      <alignment horizontal="distributed" vertical="center"/>
    </xf>
    <xf numFmtId="0" fontId="42" fillId="0" borderId="34" xfId="0" applyFont="1" applyBorder="1" applyAlignment="1">
      <alignment horizontal="distributed" vertical="center"/>
    </xf>
    <xf numFmtId="0" fontId="42" fillId="0" borderId="35" xfId="0" applyFont="1" applyBorder="1" applyAlignment="1">
      <alignment horizontal="distributed" vertical="center"/>
    </xf>
    <xf numFmtId="0" fontId="42" fillId="2" borderId="47" xfId="0" applyFont="1" applyFill="1" applyBorder="1" applyAlignment="1">
      <alignment horizontal="center" vertical="center" textRotation="255"/>
    </xf>
    <xf numFmtId="0" fontId="42" fillId="2" borderId="18" xfId="0" applyFont="1" applyFill="1" applyBorder="1" applyAlignment="1">
      <alignment horizontal="center" vertical="center" textRotation="255"/>
    </xf>
    <xf numFmtId="0" fontId="42" fillId="2" borderId="21" xfId="0" applyFont="1" applyFill="1" applyBorder="1" applyAlignment="1">
      <alignment horizontal="distributed" vertical="center"/>
    </xf>
    <xf numFmtId="0" fontId="42" fillId="0" borderId="36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distributed" vertical="center"/>
    </xf>
    <xf numFmtId="0" fontId="42" fillId="2" borderId="31" xfId="0" applyFont="1" applyFill="1" applyBorder="1" applyAlignment="1">
      <alignment horizontal="distributed" vertical="center"/>
    </xf>
    <xf numFmtId="0" fontId="42" fillId="2" borderId="32" xfId="0" applyFont="1" applyFill="1" applyBorder="1" applyAlignment="1">
      <alignment horizontal="distributed" vertical="center"/>
    </xf>
    <xf numFmtId="0" fontId="42" fillId="2" borderId="33" xfId="0" applyFont="1" applyFill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&#24180;&#24230;&#21508;&#26376;&#20221;&#26371;&#21729;&#38283;&#24037;&#32113;&#35336;&#34920;(&#21547;&#21508;&#26376;&#25512;&#26696;&#32317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區代號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1">
        <row r="42">
          <cell r="I42">
            <v>12</v>
          </cell>
          <cell r="J42">
            <v>0</v>
          </cell>
          <cell r="K42">
            <v>1</v>
          </cell>
          <cell r="L42">
            <v>35</v>
          </cell>
          <cell r="M42">
            <v>263</v>
          </cell>
          <cell r="N42">
            <v>101</v>
          </cell>
          <cell r="O42">
            <v>9</v>
          </cell>
          <cell r="P42">
            <v>0</v>
          </cell>
          <cell r="Q42">
            <v>421</v>
          </cell>
          <cell r="R42">
            <v>61734.44</v>
          </cell>
          <cell r="S42">
            <v>179160</v>
          </cell>
          <cell r="U42">
            <v>115</v>
          </cell>
          <cell r="V42">
            <v>327</v>
          </cell>
          <cell r="W42">
            <v>442</v>
          </cell>
          <cell r="X42">
            <v>38691.939999999995</v>
          </cell>
          <cell r="Y42">
            <v>90961.05999999997</v>
          </cell>
          <cell r="Z42">
            <v>79852.25999999998</v>
          </cell>
          <cell r="AA42">
            <v>387186</v>
          </cell>
        </row>
        <row r="43">
          <cell r="H43">
            <v>4</v>
          </cell>
          <cell r="T43">
            <v>33</v>
          </cell>
        </row>
      </sheetData>
      <sheetData sheetId="2">
        <row r="51">
          <cell r="I51">
            <v>28</v>
          </cell>
          <cell r="J51">
            <v>0</v>
          </cell>
          <cell r="K51">
            <v>22</v>
          </cell>
          <cell r="L51">
            <v>317</v>
          </cell>
          <cell r="M51">
            <v>706</v>
          </cell>
          <cell r="N51">
            <v>299</v>
          </cell>
          <cell r="O51">
            <v>0</v>
          </cell>
          <cell r="P51">
            <v>5</v>
          </cell>
          <cell r="Q51">
            <v>1377</v>
          </cell>
          <cell r="R51">
            <v>160992.65000000002</v>
          </cell>
          <cell r="S51">
            <v>441663</v>
          </cell>
          <cell r="U51">
            <v>125</v>
          </cell>
          <cell r="V51">
            <v>270</v>
          </cell>
          <cell r="W51">
            <v>395</v>
          </cell>
          <cell r="X51">
            <v>36618.119999999995</v>
          </cell>
          <cell r="Y51">
            <v>86425.93999999999</v>
          </cell>
          <cell r="Z51">
            <v>78312.29000000001</v>
          </cell>
          <cell r="AA51">
            <v>382798</v>
          </cell>
        </row>
        <row r="52">
          <cell r="H52">
            <v>11</v>
          </cell>
          <cell r="T52">
            <v>36</v>
          </cell>
        </row>
      </sheetData>
      <sheetData sheetId="3">
        <row r="58">
          <cell r="I58">
            <v>27</v>
          </cell>
          <cell r="J58">
            <v>151</v>
          </cell>
          <cell r="K58">
            <v>0</v>
          </cell>
          <cell r="L58">
            <v>491</v>
          </cell>
          <cell r="M58">
            <v>601</v>
          </cell>
          <cell r="N58">
            <v>133</v>
          </cell>
          <cell r="O58">
            <v>1</v>
          </cell>
          <cell r="P58">
            <v>8</v>
          </cell>
          <cell r="Q58">
            <v>1412</v>
          </cell>
          <cell r="R58">
            <v>146688.26</v>
          </cell>
          <cell r="S58">
            <v>507985</v>
          </cell>
          <cell r="U58">
            <v>324</v>
          </cell>
          <cell r="V58">
            <v>403</v>
          </cell>
          <cell r="W58">
            <v>727</v>
          </cell>
          <cell r="X58">
            <v>65623.9</v>
          </cell>
          <cell r="Y58">
            <v>155018.35000000003</v>
          </cell>
          <cell r="Z58">
            <v>136358.84000000003</v>
          </cell>
          <cell r="AA58">
            <v>657262</v>
          </cell>
        </row>
        <row r="59">
          <cell r="H59">
            <v>10</v>
          </cell>
          <cell r="T59">
            <v>43</v>
          </cell>
        </row>
      </sheetData>
      <sheetData sheetId="4">
        <row r="41">
          <cell r="I41">
            <v>17</v>
          </cell>
          <cell r="J41">
            <v>13</v>
          </cell>
          <cell r="K41">
            <v>168</v>
          </cell>
          <cell r="L41">
            <v>286</v>
          </cell>
          <cell r="M41">
            <v>515</v>
          </cell>
          <cell r="N41">
            <v>201</v>
          </cell>
          <cell r="O41">
            <v>13</v>
          </cell>
          <cell r="P41">
            <v>0</v>
          </cell>
          <cell r="Q41">
            <v>1213</v>
          </cell>
          <cell r="R41">
            <v>134462.06</v>
          </cell>
          <cell r="S41">
            <v>478126</v>
          </cell>
          <cell r="U41">
            <v>153</v>
          </cell>
          <cell r="V41">
            <v>169</v>
          </cell>
          <cell r="W41">
            <v>322</v>
          </cell>
          <cell r="X41">
            <v>30908.23000000001</v>
          </cell>
          <cell r="Y41">
            <v>69707.11</v>
          </cell>
          <cell r="Z41">
            <v>61320.94999999999</v>
          </cell>
          <cell r="AA41">
            <v>283235</v>
          </cell>
        </row>
        <row r="42">
          <cell r="H42">
            <v>7</v>
          </cell>
          <cell r="T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43"/>
  <sheetViews>
    <sheetView tabSelected="1" workbookViewId="0" topLeftCell="A1">
      <selection activeCell="J12" sqref="J12"/>
    </sheetView>
  </sheetViews>
  <sheetFormatPr defaultColWidth="9.00390625" defaultRowHeight="16.5"/>
  <cols>
    <col min="1" max="1" width="4.125" style="6" customWidth="1"/>
    <col min="2" max="2" width="7.625" style="6" customWidth="1"/>
    <col min="3" max="3" width="6.625" style="8" customWidth="1"/>
    <col min="4" max="4" width="7.125" style="6" customWidth="1"/>
    <col min="5" max="5" width="6.625" style="6" customWidth="1"/>
    <col min="6" max="14" width="5.375" style="6" customWidth="1"/>
    <col min="15" max="15" width="6.625" style="6" customWidth="1"/>
    <col min="16" max="16" width="12.00390625" style="6" customWidth="1"/>
    <col min="17" max="17" width="9.50390625" style="9" customWidth="1"/>
    <col min="18" max="18" width="5.125" style="6" customWidth="1"/>
    <col min="19" max="21" width="5.75390625" style="6" customWidth="1"/>
    <col min="22" max="22" width="11.25390625" style="6" bestFit="1" customWidth="1"/>
    <col min="23" max="24" width="11.875" style="6" bestFit="1" customWidth="1"/>
    <col min="25" max="25" width="10.375" style="6" customWidth="1"/>
    <col min="26" max="16384" width="9.00390625" style="6" customWidth="1"/>
  </cols>
  <sheetData>
    <row r="1" spans="1:25" ht="42" customHeight="1" thickBot="1">
      <c r="A1" s="164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30" customHeight="1">
      <c r="A2" s="175" t="s">
        <v>24</v>
      </c>
      <c r="B2" s="176"/>
      <c r="C2" s="176"/>
      <c r="D2" s="176"/>
      <c r="E2" s="176"/>
      <c r="F2" s="176" t="s">
        <v>25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178" t="s">
        <v>26</v>
      </c>
      <c r="S2" s="176"/>
      <c r="T2" s="176"/>
      <c r="U2" s="176"/>
      <c r="V2" s="176"/>
      <c r="W2" s="176"/>
      <c r="X2" s="176"/>
      <c r="Y2" s="179"/>
    </row>
    <row r="3" spans="1:25" ht="19.5" customHeight="1">
      <c r="A3" s="180" t="s">
        <v>27</v>
      </c>
      <c r="B3" s="173" t="s">
        <v>28</v>
      </c>
      <c r="C3" s="182" t="s">
        <v>29</v>
      </c>
      <c r="D3" s="182" t="s">
        <v>30</v>
      </c>
      <c r="E3" s="173" t="s">
        <v>31</v>
      </c>
      <c r="F3" s="168" t="s">
        <v>32</v>
      </c>
      <c r="G3" s="172" t="s">
        <v>33</v>
      </c>
      <c r="H3" s="172"/>
      <c r="I3" s="172"/>
      <c r="J3" s="172"/>
      <c r="K3" s="172"/>
      <c r="L3" s="172"/>
      <c r="M3" s="172"/>
      <c r="N3" s="172"/>
      <c r="O3" s="169"/>
      <c r="P3" s="173" t="s">
        <v>48</v>
      </c>
      <c r="Q3" s="166" t="s">
        <v>34</v>
      </c>
      <c r="R3" s="167" t="s">
        <v>32</v>
      </c>
      <c r="S3" s="172" t="s">
        <v>33</v>
      </c>
      <c r="T3" s="172"/>
      <c r="U3" s="172"/>
      <c r="V3" s="173" t="s">
        <v>49</v>
      </c>
      <c r="W3" s="173" t="s">
        <v>50</v>
      </c>
      <c r="X3" s="173" t="s">
        <v>51</v>
      </c>
      <c r="Y3" s="165" t="s">
        <v>35</v>
      </c>
    </row>
    <row r="4" spans="1:25" ht="19.5" customHeight="1">
      <c r="A4" s="180"/>
      <c r="B4" s="173"/>
      <c r="C4" s="183"/>
      <c r="D4" s="182"/>
      <c r="E4" s="173"/>
      <c r="F4" s="168"/>
      <c r="G4" s="168" t="s">
        <v>36</v>
      </c>
      <c r="H4" s="168" t="s">
        <v>37</v>
      </c>
      <c r="I4" s="169" t="s">
        <v>38</v>
      </c>
      <c r="J4" s="181"/>
      <c r="K4" s="181"/>
      <c r="L4" s="181"/>
      <c r="M4" s="181"/>
      <c r="N4" s="181"/>
      <c r="O4" s="168" t="s">
        <v>39</v>
      </c>
      <c r="P4" s="173"/>
      <c r="Q4" s="166"/>
      <c r="R4" s="167"/>
      <c r="S4" s="168" t="s">
        <v>36</v>
      </c>
      <c r="T4" s="168" t="s">
        <v>40</v>
      </c>
      <c r="U4" s="168" t="s">
        <v>39</v>
      </c>
      <c r="V4" s="173"/>
      <c r="W4" s="173"/>
      <c r="X4" s="173"/>
      <c r="Y4" s="165"/>
    </row>
    <row r="5" spans="1:25" ht="19.5" customHeight="1">
      <c r="A5" s="180"/>
      <c r="B5" s="173"/>
      <c r="C5" s="183"/>
      <c r="D5" s="182"/>
      <c r="E5" s="173"/>
      <c r="F5" s="168"/>
      <c r="G5" s="168"/>
      <c r="H5" s="168"/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  <c r="N5" s="13" t="s">
        <v>46</v>
      </c>
      <c r="O5" s="168"/>
      <c r="P5" s="173"/>
      <c r="Q5" s="166"/>
      <c r="R5" s="167"/>
      <c r="S5" s="168"/>
      <c r="T5" s="168"/>
      <c r="U5" s="168"/>
      <c r="V5" s="173"/>
      <c r="W5" s="173"/>
      <c r="X5" s="173"/>
      <c r="Y5" s="165"/>
    </row>
    <row r="6" spans="1:25" ht="31.5" customHeight="1">
      <c r="A6" s="14">
        <v>1</v>
      </c>
      <c r="B6" s="37" t="s">
        <v>62</v>
      </c>
      <c r="C6" s="38" t="s">
        <v>9</v>
      </c>
      <c r="D6" s="39" t="s">
        <v>63</v>
      </c>
      <c r="E6" s="37" t="s">
        <v>1</v>
      </c>
      <c r="F6" s="15"/>
      <c r="G6" s="15"/>
      <c r="H6" s="15"/>
      <c r="I6" s="15"/>
      <c r="J6" s="15"/>
      <c r="K6" s="15"/>
      <c r="L6" s="15"/>
      <c r="M6" s="15"/>
      <c r="N6" s="16"/>
      <c r="O6" s="15">
        <f aca="true" t="shared" si="0" ref="O6:O19">SUM(G6:N6)</f>
        <v>0</v>
      </c>
      <c r="P6" s="17"/>
      <c r="Q6" s="32"/>
      <c r="R6" s="34">
        <v>4</v>
      </c>
      <c r="S6" s="15">
        <v>0</v>
      </c>
      <c r="T6" s="15">
        <v>44</v>
      </c>
      <c r="U6" s="15">
        <f aca="true" t="shared" si="1" ref="U6:U41">S6+T6</f>
        <v>44</v>
      </c>
      <c r="V6" s="18">
        <v>3611.91</v>
      </c>
      <c r="W6" s="18">
        <v>8894.51</v>
      </c>
      <c r="X6" s="18">
        <v>7965.65</v>
      </c>
      <c r="Y6" s="19">
        <v>22000</v>
      </c>
    </row>
    <row r="7" spans="1:25" ht="31.5" customHeight="1">
      <c r="A7" s="14">
        <v>2</v>
      </c>
      <c r="B7" s="37" t="s">
        <v>53</v>
      </c>
      <c r="C7" s="38" t="s">
        <v>9</v>
      </c>
      <c r="D7" s="39" t="s">
        <v>64</v>
      </c>
      <c r="E7" s="37" t="s">
        <v>8</v>
      </c>
      <c r="F7" s="15"/>
      <c r="G7" s="15"/>
      <c r="H7" s="15"/>
      <c r="I7" s="15"/>
      <c r="J7" s="15"/>
      <c r="K7" s="15"/>
      <c r="L7" s="15"/>
      <c r="M7" s="15"/>
      <c r="N7" s="16"/>
      <c r="O7" s="15">
        <f t="shared" si="0"/>
        <v>0</v>
      </c>
      <c r="P7" s="17"/>
      <c r="Q7" s="11"/>
      <c r="R7" s="34">
        <v>4</v>
      </c>
      <c r="S7" s="15">
        <v>0</v>
      </c>
      <c r="T7" s="15">
        <v>3</v>
      </c>
      <c r="U7" s="15">
        <f t="shared" si="1"/>
        <v>3</v>
      </c>
      <c r="V7" s="18">
        <v>290.46</v>
      </c>
      <c r="W7" s="18">
        <v>600.04</v>
      </c>
      <c r="X7" s="18">
        <v>533.37</v>
      </c>
      <c r="Y7" s="19">
        <v>1950</v>
      </c>
    </row>
    <row r="8" spans="1:25" ht="31.5" customHeight="1">
      <c r="A8" s="14">
        <v>3</v>
      </c>
      <c r="B8" s="37" t="s">
        <v>65</v>
      </c>
      <c r="C8" s="38" t="s">
        <v>9</v>
      </c>
      <c r="D8" s="37" t="s">
        <v>66</v>
      </c>
      <c r="E8" s="37" t="s">
        <v>67</v>
      </c>
      <c r="F8" s="15"/>
      <c r="G8" s="15"/>
      <c r="H8" s="15"/>
      <c r="I8" s="15"/>
      <c r="J8" s="15"/>
      <c r="K8" s="15"/>
      <c r="L8" s="15"/>
      <c r="M8" s="15"/>
      <c r="N8" s="16"/>
      <c r="O8" s="15">
        <f t="shared" si="0"/>
        <v>0</v>
      </c>
      <c r="P8" s="17"/>
      <c r="Q8" s="11"/>
      <c r="R8" s="35" t="s">
        <v>23</v>
      </c>
      <c r="S8" s="15">
        <v>0</v>
      </c>
      <c r="T8" s="15">
        <v>29</v>
      </c>
      <c r="U8" s="15">
        <f t="shared" si="1"/>
        <v>29</v>
      </c>
      <c r="V8" s="18">
        <v>2807.93</v>
      </c>
      <c r="W8" s="18">
        <v>5881.76</v>
      </c>
      <c r="X8" s="18">
        <v>5296.78</v>
      </c>
      <c r="Y8" s="19">
        <v>18000</v>
      </c>
    </row>
    <row r="9" spans="1:25" ht="31.5" customHeight="1">
      <c r="A9" s="14">
        <v>4</v>
      </c>
      <c r="B9" s="37" t="s">
        <v>20</v>
      </c>
      <c r="C9" s="38" t="s">
        <v>9</v>
      </c>
      <c r="D9" s="37" t="s">
        <v>68</v>
      </c>
      <c r="E9" s="37" t="s">
        <v>0</v>
      </c>
      <c r="F9" s="15"/>
      <c r="G9" s="15"/>
      <c r="H9" s="15"/>
      <c r="I9" s="15"/>
      <c r="J9" s="15"/>
      <c r="K9" s="15"/>
      <c r="L9" s="15"/>
      <c r="M9" s="15"/>
      <c r="N9" s="16"/>
      <c r="O9" s="15">
        <f t="shared" si="0"/>
        <v>0</v>
      </c>
      <c r="P9" s="17"/>
      <c r="Q9" s="11"/>
      <c r="R9" s="35">
        <v>4</v>
      </c>
      <c r="S9" s="15">
        <v>0</v>
      </c>
      <c r="T9" s="15">
        <v>16</v>
      </c>
      <c r="U9" s="15">
        <f t="shared" si="1"/>
        <v>16</v>
      </c>
      <c r="V9" s="18">
        <v>1404.28</v>
      </c>
      <c r="W9" s="18">
        <v>2789.06</v>
      </c>
      <c r="X9" s="18">
        <v>2392.2</v>
      </c>
      <c r="Y9" s="19">
        <v>8800</v>
      </c>
    </row>
    <row r="10" spans="1:25" ht="31.5" customHeight="1">
      <c r="A10" s="14">
        <v>5</v>
      </c>
      <c r="B10" s="37" t="s">
        <v>69</v>
      </c>
      <c r="C10" s="40" t="s">
        <v>9</v>
      </c>
      <c r="D10" s="37" t="s">
        <v>70</v>
      </c>
      <c r="E10" s="37" t="s">
        <v>21</v>
      </c>
      <c r="F10" s="15">
        <v>13</v>
      </c>
      <c r="G10" s="15">
        <v>4</v>
      </c>
      <c r="H10" s="15">
        <v>0</v>
      </c>
      <c r="I10" s="15">
        <v>1</v>
      </c>
      <c r="J10" s="15">
        <v>23</v>
      </c>
      <c r="K10" s="15">
        <v>65</v>
      </c>
      <c r="L10" s="15">
        <v>24</v>
      </c>
      <c r="M10" s="15">
        <v>0</v>
      </c>
      <c r="N10" s="16">
        <v>0</v>
      </c>
      <c r="O10" s="15">
        <f t="shared" si="0"/>
        <v>117</v>
      </c>
      <c r="P10" s="17">
        <v>15490.44</v>
      </c>
      <c r="Q10" s="5" t="s">
        <v>15</v>
      </c>
      <c r="R10" s="35">
        <v>4</v>
      </c>
      <c r="S10" s="15">
        <v>42</v>
      </c>
      <c r="T10" s="15">
        <v>0</v>
      </c>
      <c r="U10" s="15">
        <f t="shared" si="1"/>
        <v>42</v>
      </c>
      <c r="V10" s="18">
        <v>3013.3</v>
      </c>
      <c r="W10" s="18">
        <v>9387.19</v>
      </c>
      <c r="X10" s="18">
        <v>8302.13</v>
      </c>
      <c r="Y10" s="19">
        <v>80000</v>
      </c>
    </row>
    <row r="11" spans="1:25" ht="31.5" customHeight="1">
      <c r="A11" s="14">
        <v>6</v>
      </c>
      <c r="B11" s="37" t="s">
        <v>71</v>
      </c>
      <c r="C11" s="38" t="s">
        <v>9</v>
      </c>
      <c r="D11" s="39" t="s">
        <v>72</v>
      </c>
      <c r="E11" s="37" t="s">
        <v>0</v>
      </c>
      <c r="F11" s="15"/>
      <c r="G11" s="15"/>
      <c r="H11" s="15"/>
      <c r="I11" s="15"/>
      <c r="J11" s="15"/>
      <c r="K11" s="15"/>
      <c r="L11" s="15"/>
      <c r="M11" s="15"/>
      <c r="N11" s="16"/>
      <c r="O11" s="15">
        <f t="shared" si="0"/>
        <v>0</v>
      </c>
      <c r="P11" s="17"/>
      <c r="Q11" s="11"/>
      <c r="R11" s="34">
        <v>4</v>
      </c>
      <c r="S11" s="15">
        <v>1</v>
      </c>
      <c r="T11" s="15">
        <v>0</v>
      </c>
      <c r="U11" s="15">
        <f t="shared" si="1"/>
        <v>1</v>
      </c>
      <c r="V11" s="18">
        <v>71</v>
      </c>
      <c r="W11" s="18">
        <v>144.52</v>
      </c>
      <c r="X11" s="18">
        <v>132.1</v>
      </c>
      <c r="Y11" s="19">
        <v>600</v>
      </c>
    </row>
    <row r="12" spans="1:25" ht="31.5" customHeight="1">
      <c r="A12" s="14">
        <v>7</v>
      </c>
      <c r="B12" s="37" t="s">
        <v>73</v>
      </c>
      <c r="C12" s="38" t="s">
        <v>9</v>
      </c>
      <c r="D12" s="39" t="s">
        <v>74</v>
      </c>
      <c r="E12" s="37" t="s">
        <v>0</v>
      </c>
      <c r="F12" s="15"/>
      <c r="G12" s="15"/>
      <c r="H12" s="15"/>
      <c r="I12" s="15"/>
      <c r="J12" s="15"/>
      <c r="K12" s="15"/>
      <c r="L12" s="15"/>
      <c r="M12" s="15"/>
      <c r="N12" s="16"/>
      <c r="O12" s="15">
        <f t="shared" si="0"/>
        <v>0</v>
      </c>
      <c r="P12" s="17"/>
      <c r="Q12" s="11"/>
      <c r="R12" s="34">
        <v>5</v>
      </c>
      <c r="S12" s="15">
        <v>0</v>
      </c>
      <c r="T12" s="15">
        <v>5</v>
      </c>
      <c r="U12" s="15">
        <f t="shared" si="1"/>
        <v>5</v>
      </c>
      <c r="V12" s="18">
        <v>406</v>
      </c>
      <c r="W12" s="18">
        <v>1054.78</v>
      </c>
      <c r="X12" s="18">
        <v>925.29</v>
      </c>
      <c r="Y12" s="19">
        <v>3300</v>
      </c>
    </row>
    <row r="13" spans="1:25" ht="31.5" customHeight="1">
      <c r="A13" s="14">
        <v>8</v>
      </c>
      <c r="B13" s="37" t="s">
        <v>58</v>
      </c>
      <c r="C13" s="38" t="s">
        <v>9</v>
      </c>
      <c r="D13" s="37" t="s">
        <v>75</v>
      </c>
      <c r="E13" s="37" t="s">
        <v>0</v>
      </c>
      <c r="F13" s="15"/>
      <c r="G13" s="15"/>
      <c r="H13" s="15"/>
      <c r="I13" s="15"/>
      <c r="J13" s="15"/>
      <c r="K13" s="15"/>
      <c r="L13" s="15"/>
      <c r="M13" s="15"/>
      <c r="N13" s="16"/>
      <c r="O13" s="15">
        <f t="shared" si="0"/>
        <v>0</v>
      </c>
      <c r="P13" s="17"/>
      <c r="Q13" s="11"/>
      <c r="R13" s="35">
        <v>4</v>
      </c>
      <c r="S13" s="15">
        <v>0</v>
      </c>
      <c r="T13" s="15">
        <v>7</v>
      </c>
      <c r="U13" s="15">
        <f t="shared" si="1"/>
        <v>7</v>
      </c>
      <c r="V13" s="18">
        <v>626</v>
      </c>
      <c r="W13" s="18">
        <v>1451.92</v>
      </c>
      <c r="X13" s="18">
        <v>1231.75</v>
      </c>
      <c r="Y13" s="19">
        <v>5696</v>
      </c>
    </row>
    <row r="14" spans="1:25" ht="31.5" customHeight="1">
      <c r="A14" s="14">
        <v>9</v>
      </c>
      <c r="B14" s="37" t="s">
        <v>58</v>
      </c>
      <c r="C14" s="38" t="s">
        <v>9</v>
      </c>
      <c r="D14" s="37" t="s">
        <v>75</v>
      </c>
      <c r="E14" s="37" t="s">
        <v>0</v>
      </c>
      <c r="F14" s="15"/>
      <c r="G14" s="15"/>
      <c r="H14" s="15"/>
      <c r="I14" s="15"/>
      <c r="J14" s="15"/>
      <c r="K14" s="15"/>
      <c r="L14" s="15"/>
      <c r="M14" s="15"/>
      <c r="N14" s="16"/>
      <c r="O14" s="15">
        <f t="shared" si="0"/>
        <v>0</v>
      </c>
      <c r="P14" s="17"/>
      <c r="Q14" s="11"/>
      <c r="R14" s="35">
        <v>4</v>
      </c>
      <c r="S14" s="15">
        <v>0</v>
      </c>
      <c r="T14" s="15">
        <v>8</v>
      </c>
      <c r="U14" s="15">
        <f t="shared" si="1"/>
        <v>8</v>
      </c>
      <c r="V14" s="18">
        <v>685</v>
      </c>
      <c r="W14" s="18">
        <v>1595.4</v>
      </c>
      <c r="X14" s="18">
        <v>1345.1</v>
      </c>
      <c r="Y14" s="19">
        <v>7264</v>
      </c>
    </row>
    <row r="15" spans="1:25" s="10" customFormat="1" ht="31.5" customHeight="1">
      <c r="A15" s="14">
        <v>10</v>
      </c>
      <c r="B15" s="37" t="s">
        <v>76</v>
      </c>
      <c r="C15" s="38" t="s">
        <v>9</v>
      </c>
      <c r="D15" s="37" t="s">
        <v>55</v>
      </c>
      <c r="E15" s="37" t="s">
        <v>0</v>
      </c>
      <c r="F15" s="15"/>
      <c r="G15" s="15"/>
      <c r="H15" s="15"/>
      <c r="I15" s="15"/>
      <c r="J15" s="15"/>
      <c r="K15" s="15"/>
      <c r="L15" s="15"/>
      <c r="M15" s="15"/>
      <c r="N15" s="16"/>
      <c r="O15" s="15">
        <f t="shared" si="0"/>
        <v>0</v>
      </c>
      <c r="P15" s="17"/>
      <c r="Q15" s="11"/>
      <c r="R15" s="35">
        <v>4</v>
      </c>
      <c r="S15" s="15">
        <v>0</v>
      </c>
      <c r="T15" s="15">
        <v>20</v>
      </c>
      <c r="U15" s="15">
        <f t="shared" si="1"/>
        <v>20</v>
      </c>
      <c r="V15" s="18">
        <v>2093.01</v>
      </c>
      <c r="W15" s="18">
        <v>3742.45</v>
      </c>
      <c r="X15" s="18">
        <v>3342.6</v>
      </c>
      <c r="Y15" s="19">
        <v>11000</v>
      </c>
    </row>
    <row r="16" spans="1:25" ht="31.5" customHeight="1">
      <c r="A16" s="14">
        <v>11</v>
      </c>
      <c r="B16" s="37" t="s">
        <v>77</v>
      </c>
      <c r="C16" s="38" t="s">
        <v>9</v>
      </c>
      <c r="D16" s="39" t="s">
        <v>78</v>
      </c>
      <c r="E16" s="37" t="s">
        <v>0</v>
      </c>
      <c r="F16" s="15"/>
      <c r="G16" s="15"/>
      <c r="H16" s="15"/>
      <c r="I16" s="15"/>
      <c r="J16" s="15"/>
      <c r="K16" s="15"/>
      <c r="L16" s="15"/>
      <c r="M16" s="15"/>
      <c r="N16" s="16"/>
      <c r="O16" s="15">
        <f t="shared" si="0"/>
        <v>0</v>
      </c>
      <c r="P16" s="17"/>
      <c r="Q16" s="11"/>
      <c r="R16" s="34">
        <v>5</v>
      </c>
      <c r="S16" s="15">
        <v>0</v>
      </c>
      <c r="T16" s="15">
        <v>13</v>
      </c>
      <c r="U16" s="15">
        <f t="shared" si="1"/>
        <v>13</v>
      </c>
      <c r="V16" s="18">
        <v>1129.68</v>
      </c>
      <c r="W16" s="18">
        <v>2937.44</v>
      </c>
      <c r="X16" s="18">
        <v>2499.12</v>
      </c>
      <c r="Y16" s="19">
        <v>9100</v>
      </c>
    </row>
    <row r="17" spans="1:25" ht="31.5" customHeight="1">
      <c r="A17" s="14">
        <v>12</v>
      </c>
      <c r="B17" s="37" t="s">
        <v>77</v>
      </c>
      <c r="C17" s="38" t="s">
        <v>9</v>
      </c>
      <c r="D17" s="37" t="s">
        <v>79</v>
      </c>
      <c r="E17" s="37" t="s">
        <v>0</v>
      </c>
      <c r="F17" s="15"/>
      <c r="G17" s="15"/>
      <c r="H17" s="15"/>
      <c r="I17" s="15"/>
      <c r="J17" s="15"/>
      <c r="K17" s="15"/>
      <c r="L17" s="15"/>
      <c r="M17" s="15"/>
      <c r="N17" s="16"/>
      <c r="O17" s="15">
        <f t="shared" si="0"/>
        <v>0</v>
      </c>
      <c r="P17" s="17"/>
      <c r="Q17" s="11"/>
      <c r="R17" s="35">
        <v>4</v>
      </c>
      <c r="S17" s="15">
        <v>0</v>
      </c>
      <c r="T17" s="15">
        <v>20</v>
      </c>
      <c r="U17" s="15">
        <f t="shared" si="1"/>
        <v>20</v>
      </c>
      <c r="V17" s="18">
        <v>1950.9</v>
      </c>
      <c r="W17" s="18">
        <v>3844.2</v>
      </c>
      <c r="X17" s="18">
        <v>3331.34</v>
      </c>
      <c r="Y17" s="19">
        <v>13000</v>
      </c>
    </row>
    <row r="18" spans="1:25" ht="31.5" customHeight="1">
      <c r="A18" s="14">
        <v>13</v>
      </c>
      <c r="B18" s="37" t="s">
        <v>80</v>
      </c>
      <c r="C18" s="38" t="s">
        <v>9</v>
      </c>
      <c r="D18" s="37" t="s">
        <v>81</v>
      </c>
      <c r="E18" s="37" t="s">
        <v>0</v>
      </c>
      <c r="F18" s="15"/>
      <c r="G18" s="15"/>
      <c r="H18" s="15"/>
      <c r="I18" s="15"/>
      <c r="J18" s="15"/>
      <c r="K18" s="15"/>
      <c r="L18" s="15"/>
      <c r="M18" s="15"/>
      <c r="N18" s="16"/>
      <c r="O18" s="15">
        <f t="shared" si="0"/>
        <v>0</v>
      </c>
      <c r="P18" s="17"/>
      <c r="Q18" s="11"/>
      <c r="R18" s="35">
        <v>4</v>
      </c>
      <c r="S18" s="15">
        <v>0</v>
      </c>
      <c r="T18" s="15">
        <v>4</v>
      </c>
      <c r="U18" s="15">
        <f t="shared" si="1"/>
        <v>4</v>
      </c>
      <c r="V18" s="18">
        <v>305</v>
      </c>
      <c r="W18" s="18">
        <v>751.57</v>
      </c>
      <c r="X18" s="18">
        <v>632.06</v>
      </c>
      <c r="Y18" s="19">
        <v>2000</v>
      </c>
    </row>
    <row r="19" spans="1:25" ht="31.5" customHeight="1">
      <c r="A19" s="14">
        <v>14</v>
      </c>
      <c r="B19" s="37" t="s">
        <v>82</v>
      </c>
      <c r="C19" s="38" t="s">
        <v>2</v>
      </c>
      <c r="D19" s="39" t="s">
        <v>83</v>
      </c>
      <c r="E19" s="37" t="s">
        <v>1</v>
      </c>
      <c r="F19" s="15"/>
      <c r="G19" s="15"/>
      <c r="H19" s="15"/>
      <c r="I19" s="15"/>
      <c r="J19" s="15"/>
      <c r="K19" s="15"/>
      <c r="L19" s="15"/>
      <c r="M19" s="15"/>
      <c r="N19" s="16"/>
      <c r="O19" s="15">
        <f t="shared" si="0"/>
        <v>0</v>
      </c>
      <c r="P19" s="17"/>
      <c r="Q19" s="11"/>
      <c r="R19" s="34">
        <v>4</v>
      </c>
      <c r="S19" s="15">
        <v>0</v>
      </c>
      <c r="T19" s="15">
        <v>6</v>
      </c>
      <c r="U19" s="15">
        <f t="shared" si="1"/>
        <v>6</v>
      </c>
      <c r="V19" s="18">
        <v>552.62</v>
      </c>
      <c r="W19" s="18">
        <v>1070.28</v>
      </c>
      <c r="X19" s="18">
        <v>1004.76</v>
      </c>
      <c r="Y19" s="19">
        <v>6300</v>
      </c>
    </row>
    <row r="20" spans="1:25" s="7" customFormat="1" ht="31.5" customHeight="1">
      <c r="A20" s="14">
        <v>15</v>
      </c>
      <c r="B20" s="37" t="s">
        <v>16</v>
      </c>
      <c r="C20" s="38" t="s">
        <v>2</v>
      </c>
      <c r="D20" s="39" t="s">
        <v>84</v>
      </c>
      <c r="E20" s="37" t="s">
        <v>1</v>
      </c>
      <c r="F20" s="15"/>
      <c r="G20" s="15"/>
      <c r="H20" s="15"/>
      <c r="I20" s="15"/>
      <c r="J20" s="15"/>
      <c r="K20" s="15"/>
      <c r="L20" s="15"/>
      <c r="M20" s="15"/>
      <c r="N20" s="16"/>
      <c r="O20" s="15">
        <v>0</v>
      </c>
      <c r="P20" s="17"/>
      <c r="Q20" s="11"/>
      <c r="R20" s="34">
        <v>4</v>
      </c>
      <c r="S20" s="15">
        <v>0</v>
      </c>
      <c r="T20" s="15">
        <v>2</v>
      </c>
      <c r="U20" s="15">
        <f t="shared" si="1"/>
        <v>2</v>
      </c>
      <c r="V20" s="18">
        <v>261</v>
      </c>
      <c r="W20" s="18">
        <v>595.76</v>
      </c>
      <c r="X20" s="18">
        <v>545.58</v>
      </c>
      <c r="Y20" s="19">
        <v>3500</v>
      </c>
    </row>
    <row r="21" spans="1:25" ht="31.5" customHeight="1">
      <c r="A21" s="14">
        <v>16</v>
      </c>
      <c r="B21" s="37" t="s">
        <v>85</v>
      </c>
      <c r="C21" s="38" t="s">
        <v>2</v>
      </c>
      <c r="D21" s="39" t="s">
        <v>86</v>
      </c>
      <c r="E21" s="37" t="s">
        <v>1</v>
      </c>
      <c r="F21" s="15"/>
      <c r="G21" s="15"/>
      <c r="H21" s="15"/>
      <c r="I21" s="15"/>
      <c r="J21" s="15"/>
      <c r="K21" s="15"/>
      <c r="L21" s="15"/>
      <c r="M21" s="15"/>
      <c r="N21" s="16"/>
      <c r="O21" s="15">
        <f aca="true" t="shared" si="2" ref="O21:O41">SUM(G21:N21)</f>
        <v>0</v>
      </c>
      <c r="P21" s="17"/>
      <c r="Q21" s="11"/>
      <c r="R21" s="34">
        <v>5</v>
      </c>
      <c r="S21" s="15">
        <v>8</v>
      </c>
      <c r="T21" s="15">
        <v>0</v>
      </c>
      <c r="U21" s="15">
        <f t="shared" si="1"/>
        <v>8</v>
      </c>
      <c r="V21" s="18">
        <v>914</v>
      </c>
      <c r="W21" s="18">
        <v>2894.94</v>
      </c>
      <c r="X21" s="18">
        <v>2743.14</v>
      </c>
      <c r="Y21" s="19">
        <v>27600</v>
      </c>
    </row>
    <row r="22" spans="1:25" ht="31.5" customHeight="1">
      <c r="A22" s="14">
        <v>17</v>
      </c>
      <c r="B22" s="37" t="s">
        <v>87</v>
      </c>
      <c r="C22" s="38" t="s">
        <v>2</v>
      </c>
      <c r="D22" s="37" t="s">
        <v>52</v>
      </c>
      <c r="E22" s="37" t="s">
        <v>1</v>
      </c>
      <c r="F22" s="15"/>
      <c r="G22" s="15"/>
      <c r="H22" s="15"/>
      <c r="I22" s="15"/>
      <c r="J22" s="15"/>
      <c r="K22" s="15"/>
      <c r="L22" s="15"/>
      <c r="M22" s="15"/>
      <c r="N22" s="16"/>
      <c r="O22" s="15">
        <f t="shared" si="2"/>
        <v>0</v>
      </c>
      <c r="P22" s="17"/>
      <c r="Q22" s="11"/>
      <c r="R22" s="35">
        <v>4</v>
      </c>
      <c r="S22" s="15">
        <v>4</v>
      </c>
      <c r="T22" s="15">
        <v>8</v>
      </c>
      <c r="U22" s="15">
        <f t="shared" si="1"/>
        <v>12</v>
      </c>
      <c r="V22" s="18">
        <v>887.21</v>
      </c>
      <c r="W22" s="18">
        <v>2380.46</v>
      </c>
      <c r="X22" s="18">
        <v>2124.58</v>
      </c>
      <c r="Y22" s="19">
        <v>8400</v>
      </c>
    </row>
    <row r="23" spans="1:25" ht="31.5" customHeight="1">
      <c r="A23" s="14">
        <v>18</v>
      </c>
      <c r="B23" s="37" t="s">
        <v>88</v>
      </c>
      <c r="C23" s="38" t="s">
        <v>2</v>
      </c>
      <c r="D23" s="37" t="s">
        <v>89</v>
      </c>
      <c r="E23" s="37" t="s">
        <v>0</v>
      </c>
      <c r="F23" s="15"/>
      <c r="G23" s="15"/>
      <c r="H23" s="15"/>
      <c r="I23" s="15"/>
      <c r="J23" s="15"/>
      <c r="K23" s="15"/>
      <c r="L23" s="15"/>
      <c r="M23" s="15"/>
      <c r="N23" s="16"/>
      <c r="O23" s="15">
        <f t="shared" si="2"/>
        <v>0</v>
      </c>
      <c r="P23" s="17"/>
      <c r="Q23" s="11"/>
      <c r="R23" s="35">
        <v>4</v>
      </c>
      <c r="S23" s="15">
        <v>3</v>
      </c>
      <c r="T23" s="15">
        <v>2</v>
      </c>
      <c r="U23" s="15">
        <f t="shared" si="1"/>
        <v>5</v>
      </c>
      <c r="V23" s="18">
        <v>444</v>
      </c>
      <c r="W23" s="18">
        <v>1186.98</v>
      </c>
      <c r="X23" s="18">
        <v>1037.08</v>
      </c>
      <c r="Y23" s="19">
        <v>8800</v>
      </c>
    </row>
    <row r="24" spans="1:25" ht="31.5" customHeight="1">
      <c r="A24" s="14">
        <v>19</v>
      </c>
      <c r="B24" s="37" t="s">
        <v>90</v>
      </c>
      <c r="C24" s="38" t="s">
        <v>2</v>
      </c>
      <c r="D24" s="37" t="s">
        <v>52</v>
      </c>
      <c r="E24" s="37" t="s">
        <v>1</v>
      </c>
      <c r="F24" s="15"/>
      <c r="G24" s="15"/>
      <c r="H24" s="15"/>
      <c r="I24" s="15"/>
      <c r="J24" s="15"/>
      <c r="K24" s="15"/>
      <c r="L24" s="15"/>
      <c r="M24" s="15"/>
      <c r="N24" s="16"/>
      <c r="O24" s="15">
        <f t="shared" si="2"/>
        <v>0</v>
      </c>
      <c r="P24" s="17"/>
      <c r="Q24" s="11"/>
      <c r="R24" s="35">
        <v>4</v>
      </c>
      <c r="S24" s="15">
        <v>0</v>
      </c>
      <c r="T24" s="15">
        <v>12</v>
      </c>
      <c r="U24" s="15">
        <f t="shared" si="1"/>
        <v>12</v>
      </c>
      <c r="V24" s="18">
        <v>1312.62</v>
      </c>
      <c r="W24" s="18">
        <v>2448.74</v>
      </c>
      <c r="X24" s="18">
        <v>2152.56</v>
      </c>
      <c r="Y24" s="19">
        <v>11760</v>
      </c>
    </row>
    <row r="25" spans="1:25" ht="31.5" customHeight="1">
      <c r="A25" s="14">
        <v>20</v>
      </c>
      <c r="B25" s="37" t="s">
        <v>11</v>
      </c>
      <c r="C25" s="38" t="s">
        <v>3</v>
      </c>
      <c r="D25" s="39" t="s">
        <v>57</v>
      </c>
      <c r="E25" s="37" t="s">
        <v>91</v>
      </c>
      <c r="F25" s="15">
        <v>20</v>
      </c>
      <c r="G25" s="15">
        <v>2</v>
      </c>
      <c r="H25" s="15">
        <v>0</v>
      </c>
      <c r="I25" s="15">
        <v>0</v>
      </c>
      <c r="J25" s="15">
        <v>1</v>
      </c>
      <c r="K25" s="15">
        <v>18</v>
      </c>
      <c r="L25" s="15">
        <v>35</v>
      </c>
      <c r="M25" s="15">
        <v>0</v>
      </c>
      <c r="N25" s="16">
        <v>0</v>
      </c>
      <c r="O25" s="15">
        <f t="shared" si="2"/>
        <v>56</v>
      </c>
      <c r="P25" s="17">
        <v>13682.58</v>
      </c>
      <c r="Q25" s="11">
        <v>58000</v>
      </c>
      <c r="R25" s="34"/>
      <c r="S25" s="15"/>
      <c r="T25" s="15"/>
      <c r="U25" s="15">
        <f t="shared" si="1"/>
        <v>0</v>
      </c>
      <c r="V25" s="18"/>
      <c r="W25" s="18"/>
      <c r="X25" s="18"/>
      <c r="Y25" s="19"/>
    </row>
    <row r="26" spans="1:25" ht="31.5" customHeight="1">
      <c r="A26" s="14">
        <v>21</v>
      </c>
      <c r="B26" s="37" t="s">
        <v>92</v>
      </c>
      <c r="C26" s="38" t="s">
        <v>3</v>
      </c>
      <c r="D26" s="39" t="s">
        <v>93</v>
      </c>
      <c r="E26" s="37" t="s">
        <v>0</v>
      </c>
      <c r="F26" s="15"/>
      <c r="G26" s="15"/>
      <c r="H26" s="15"/>
      <c r="I26" s="15"/>
      <c r="J26" s="15"/>
      <c r="K26" s="15"/>
      <c r="L26" s="15"/>
      <c r="M26" s="15"/>
      <c r="N26" s="16"/>
      <c r="O26" s="15">
        <f t="shared" si="2"/>
        <v>0</v>
      </c>
      <c r="P26" s="17"/>
      <c r="Q26" s="11"/>
      <c r="R26" s="34">
        <v>4</v>
      </c>
      <c r="S26" s="15">
        <v>0</v>
      </c>
      <c r="T26" s="15">
        <v>2</v>
      </c>
      <c r="U26" s="15">
        <f t="shared" si="1"/>
        <v>2</v>
      </c>
      <c r="V26" s="18">
        <v>183</v>
      </c>
      <c r="W26" s="18">
        <v>418.82</v>
      </c>
      <c r="X26" s="18">
        <v>366.34</v>
      </c>
      <c r="Y26" s="19">
        <v>1800</v>
      </c>
    </row>
    <row r="27" spans="1:25" ht="31.5" customHeight="1">
      <c r="A27" s="14">
        <v>22</v>
      </c>
      <c r="B27" s="37" t="s">
        <v>94</v>
      </c>
      <c r="C27" s="38" t="s">
        <v>3</v>
      </c>
      <c r="D27" s="39" t="s">
        <v>56</v>
      </c>
      <c r="E27" s="37" t="s">
        <v>4</v>
      </c>
      <c r="F27" s="15">
        <v>20</v>
      </c>
      <c r="G27" s="15">
        <v>2</v>
      </c>
      <c r="H27" s="15">
        <v>0</v>
      </c>
      <c r="I27" s="15">
        <v>0</v>
      </c>
      <c r="J27" s="15">
        <v>0</v>
      </c>
      <c r="K27" s="15">
        <v>69</v>
      </c>
      <c r="L27" s="15">
        <v>18</v>
      </c>
      <c r="M27" s="15">
        <v>9</v>
      </c>
      <c r="N27" s="16">
        <v>0</v>
      </c>
      <c r="O27" s="15">
        <f t="shared" si="2"/>
        <v>98</v>
      </c>
      <c r="P27" s="17">
        <v>17658.58</v>
      </c>
      <c r="Q27" s="11">
        <v>70160</v>
      </c>
      <c r="R27" s="34"/>
      <c r="S27" s="15"/>
      <c r="T27" s="15"/>
      <c r="U27" s="15">
        <f t="shared" si="1"/>
        <v>0</v>
      </c>
      <c r="V27" s="18"/>
      <c r="W27" s="18"/>
      <c r="X27" s="18"/>
      <c r="Y27" s="19"/>
    </row>
    <row r="28" spans="1:25" ht="31.5" customHeight="1">
      <c r="A28" s="14">
        <v>23</v>
      </c>
      <c r="B28" s="37" t="s">
        <v>95</v>
      </c>
      <c r="C28" s="38" t="s">
        <v>5</v>
      </c>
      <c r="D28" s="37" t="s">
        <v>96</v>
      </c>
      <c r="E28" s="37" t="s">
        <v>14</v>
      </c>
      <c r="F28" s="15">
        <v>14</v>
      </c>
      <c r="G28" s="15">
        <v>4</v>
      </c>
      <c r="H28" s="15">
        <v>0</v>
      </c>
      <c r="I28" s="15">
        <v>0</v>
      </c>
      <c r="J28" s="15">
        <v>11</v>
      </c>
      <c r="K28" s="15">
        <v>111</v>
      </c>
      <c r="L28" s="15">
        <v>24</v>
      </c>
      <c r="M28" s="15">
        <v>0</v>
      </c>
      <c r="N28" s="16">
        <v>0</v>
      </c>
      <c r="O28" s="15">
        <f t="shared" si="2"/>
        <v>150</v>
      </c>
      <c r="P28" s="17">
        <v>14902.84</v>
      </c>
      <c r="Q28" s="11">
        <v>51000</v>
      </c>
      <c r="R28" s="35"/>
      <c r="S28" s="15"/>
      <c r="T28" s="15"/>
      <c r="U28" s="15">
        <f t="shared" si="1"/>
        <v>0</v>
      </c>
      <c r="V28" s="18"/>
      <c r="W28" s="18"/>
      <c r="X28" s="18"/>
      <c r="Y28" s="19"/>
    </row>
    <row r="29" spans="1:25" ht="31.5" customHeight="1">
      <c r="A29" s="14">
        <v>24</v>
      </c>
      <c r="B29" s="37" t="s">
        <v>97</v>
      </c>
      <c r="C29" s="38" t="s">
        <v>5</v>
      </c>
      <c r="D29" s="39" t="s">
        <v>98</v>
      </c>
      <c r="E29" s="37" t="s">
        <v>99</v>
      </c>
      <c r="F29" s="15"/>
      <c r="G29" s="15"/>
      <c r="H29" s="15"/>
      <c r="I29" s="15"/>
      <c r="J29" s="15"/>
      <c r="K29" s="15"/>
      <c r="L29" s="15"/>
      <c r="M29" s="15"/>
      <c r="N29" s="16"/>
      <c r="O29" s="15">
        <f t="shared" si="2"/>
        <v>0</v>
      </c>
      <c r="P29" s="17"/>
      <c r="Q29" s="11"/>
      <c r="R29" s="34">
        <v>5</v>
      </c>
      <c r="S29" s="15">
        <v>7</v>
      </c>
      <c r="T29" s="15">
        <v>0</v>
      </c>
      <c r="U29" s="15">
        <f t="shared" si="1"/>
        <v>7</v>
      </c>
      <c r="V29" s="18">
        <v>655</v>
      </c>
      <c r="W29" s="18">
        <v>2540.16</v>
      </c>
      <c r="X29" s="18">
        <v>2303.56</v>
      </c>
      <c r="Y29" s="19">
        <v>5250</v>
      </c>
    </row>
    <row r="30" spans="1:25" ht="31.5" customHeight="1">
      <c r="A30" s="14">
        <v>25</v>
      </c>
      <c r="B30" s="37" t="s">
        <v>100</v>
      </c>
      <c r="C30" s="38" t="s">
        <v>7</v>
      </c>
      <c r="D30" s="37" t="s">
        <v>101</v>
      </c>
      <c r="E30" s="37" t="s">
        <v>21</v>
      </c>
      <c r="F30" s="15"/>
      <c r="G30" s="15"/>
      <c r="H30" s="15"/>
      <c r="I30" s="15"/>
      <c r="J30" s="15"/>
      <c r="K30" s="15"/>
      <c r="L30" s="15"/>
      <c r="M30" s="15"/>
      <c r="N30" s="16"/>
      <c r="O30" s="15">
        <f t="shared" si="2"/>
        <v>0</v>
      </c>
      <c r="P30" s="17"/>
      <c r="Q30" s="11"/>
      <c r="R30" s="35">
        <v>5</v>
      </c>
      <c r="S30" s="15">
        <v>0</v>
      </c>
      <c r="T30" s="15">
        <v>6</v>
      </c>
      <c r="U30" s="15">
        <f t="shared" si="1"/>
        <v>6</v>
      </c>
      <c r="V30" s="18">
        <v>596</v>
      </c>
      <c r="W30" s="18">
        <v>1551.18</v>
      </c>
      <c r="X30" s="18">
        <v>1370.38</v>
      </c>
      <c r="Y30" s="19">
        <v>9350</v>
      </c>
    </row>
    <row r="31" spans="1:25" ht="31.5" customHeight="1">
      <c r="A31" s="14">
        <v>26</v>
      </c>
      <c r="B31" s="37" t="s">
        <v>102</v>
      </c>
      <c r="C31" s="38" t="s">
        <v>17</v>
      </c>
      <c r="D31" s="37" t="s">
        <v>103</v>
      </c>
      <c r="E31" s="37" t="s">
        <v>1</v>
      </c>
      <c r="F31" s="15"/>
      <c r="G31" s="15"/>
      <c r="H31" s="15"/>
      <c r="I31" s="15"/>
      <c r="J31" s="15"/>
      <c r="K31" s="15"/>
      <c r="L31" s="15"/>
      <c r="M31" s="15"/>
      <c r="N31" s="16"/>
      <c r="O31" s="15">
        <f t="shared" si="2"/>
        <v>0</v>
      </c>
      <c r="P31" s="17"/>
      <c r="Q31" s="11"/>
      <c r="R31" s="35">
        <v>5</v>
      </c>
      <c r="S31" s="15">
        <v>8</v>
      </c>
      <c r="T31" s="15">
        <v>6</v>
      </c>
      <c r="U31" s="15">
        <f t="shared" si="1"/>
        <v>14</v>
      </c>
      <c r="V31" s="18">
        <v>1021.48</v>
      </c>
      <c r="W31" s="18">
        <v>2873.36</v>
      </c>
      <c r="X31" s="18">
        <v>2411.04</v>
      </c>
      <c r="Y31" s="19">
        <v>25000</v>
      </c>
    </row>
    <row r="32" spans="1:25" ht="31.5" customHeight="1">
      <c r="A32" s="14">
        <v>27</v>
      </c>
      <c r="B32" s="37" t="s">
        <v>61</v>
      </c>
      <c r="C32" s="38" t="s">
        <v>17</v>
      </c>
      <c r="D32" s="37" t="s">
        <v>104</v>
      </c>
      <c r="E32" s="37" t="s">
        <v>0</v>
      </c>
      <c r="F32" s="15"/>
      <c r="G32" s="15"/>
      <c r="H32" s="15"/>
      <c r="I32" s="15"/>
      <c r="J32" s="15"/>
      <c r="K32" s="15"/>
      <c r="L32" s="15"/>
      <c r="M32" s="15"/>
      <c r="N32" s="16"/>
      <c r="O32" s="15">
        <f t="shared" si="2"/>
        <v>0</v>
      </c>
      <c r="P32" s="17"/>
      <c r="Q32" s="11"/>
      <c r="R32" s="35">
        <v>5</v>
      </c>
      <c r="S32" s="15">
        <v>6</v>
      </c>
      <c r="T32" s="15">
        <v>2</v>
      </c>
      <c r="U32" s="15">
        <f t="shared" si="1"/>
        <v>8</v>
      </c>
      <c r="V32" s="18">
        <v>659</v>
      </c>
      <c r="W32" s="18">
        <v>1811.95</v>
      </c>
      <c r="X32" s="18">
        <v>1592.7</v>
      </c>
      <c r="Y32" s="19">
        <v>6616</v>
      </c>
    </row>
    <row r="33" spans="1:25" ht="31.5" customHeight="1">
      <c r="A33" s="14">
        <v>28</v>
      </c>
      <c r="B33" s="37" t="s">
        <v>105</v>
      </c>
      <c r="C33" s="38" t="s">
        <v>6</v>
      </c>
      <c r="D33" s="39" t="s">
        <v>106</v>
      </c>
      <c r="E33" s="37" t="s">
        <v>0</v>
      </c>
      <c r="F33" s="15"/>
      <c r="G33" s="15"/>
      <c r="H33" s="15"/>
      <c r="I33" s="15"/>
      <c r="J33" s="15"/>
      <c r="K33" s="15"/>
      <c r="L33" s="15"/>
      <c r="M33" s="15"/>
      <c r="N33" s="16"/>
      <c r="O33" s="15">
        <f t="shared" si="2"/>
        <v>0</v>
      </c>
      <c r="P33" s="17"/>
      <c r="Q33" s="11"/>
      <c r="R33" s="35">
        <v>4</v>
      </c>
      <c r="S33" s="15">
        <v>0</v>
      </c>
      <c r="T33" s="15">
        <v>82</v>
      </c>
      <c r="U33" s="15">
        <f t="shared" si="1"/>
        <v>82</v>
      </c>
      <c r="V33" s="18">
        <v>6721.14</v>
      </c>
      <c r="W33" s="18">
        <v>14836.67</v>
      </c>
      <c r="X33" s="18">
        <v>12262.86</v>
      </c>
      <c r="Y33" s="19">
        <v>45000</v>
      </c>
    </row>
    <row r="34" spans="1:25" ht="31.5" customHeight="1">
      <c r="A34" s="14">
        <v>29</v>
      </c>
      <c r="B34" s="37" t="s">
        <v>107</v>
      </c>
      <c r="C34" s="38" t="s">
        <v>6</v>
      </c>
      <c r="D34" s="39" t="s">
        <v>108</v>
      </c>
      <c r="E34" s="37" t="s">
        <v>0</v>
      </c>
      <c r="F34" s="15"/>
      <c r="G34" s="15"/>
      <c r="H34" s="15"/>
      <c r="I34" s="15"/>
      <c r="J34" s="15"/>
      <c r="K34" s="15"/>
      <c r="L34" s="15"/>
      <c r="M34" s="15"/>
      <c r="N34" s="16"/>
      <c r="O34" s="15">
        <f t="shared" si="2"/>
        <v>0</v>
      </c>
      <c r="P34" s="17"/>
      <c r="Q34" s="11"/>
      <c r="R34" s="34">
        <v>4</v>
      </c>
      <c r="S34" s="15">
        <v>0</v>
      </c>
      <c r="T34" s="15">
        <v>6</v>
      </c>
      <c r="U34" s="15">
        <f t="shared" si="1"/>
        <v>6</v>
      </c>
      <c r="V34" s="18">
        <v>571.88</v>
      </c>
      <c r="W34" s="18">
        <v>1167.2</v>
      </c>
      <c r="X34" s="18">
        <v>1005.92</v>
      </c>
      <c r="Y34" s="19">
        <v>2800</v>
      </c>
    </row>
    <row r="35" spans="1:25" ht="31.5" customHeight="1">
      <c r="A35" s="14">
        <v>30</v>
      </c>
      <c r="B35" s="37" t="s">
        <v>109</v>
      </c>
      <c r="C35" s="38" t="s">
        <v>6</v>
      </c>
      <c r="D35" s="37" t="s">
        <v>12</v>
      </c>
      <c r="E35" s="37" t="s">
        <v>1</v>
      </c>
      <c r="F35" s="15" t="s">
        <v>59</v>
      </c>
      <c r="G35" s="15" t="s">
        <v>59</v>
      </c>
      <c r="H35" s="15" t="s">
        <v>59</v>
      </c>
      <c r="I35" s="15" t="s">
        <v>59</v>
      </c>
      <c r="J35" s="15" t="s">
        <v>59</v>
      </c>
      <c r="K35" s="15" t="s">
        <v>59</v>
      </c>
      <c r="L35" s="15" t="s">
        <v>59</v>
      </c>
      <c r="M35" s="15" t="s">
        <v>59</v>
      </c>
      <c r="N35" s="16" t="s">
        <v>59</v>
      </c>
      <c r="O35" s="15">
        <f t="shared" si="2"/>
        <v>0</v>
      </c>
      <c r="P35" s="17" t="s">
        <v>59</v>
      </c>
      <c r="Q35" s="11" t="s">
        <v>59</v>
      </c>
      <c r="R35" s="35">
        <v>5</v>
      </c>
      <c r="S35" s="15">
        <v>6</v>
      </c>
      <c r="T35" s="15">
        <v>3</v>
      </c>
      <c r="U35" s="15">
        <f t="shared" si="1"/>
        <v>9</v>
      </c>
      <c r="V35" s="18">
        <v>863.9</v>
      </c>
      <c r="W35" s="18">
        <v>1902.01</v>
      </c>
      <c r="X35" s="18">
        <v>1842.03</v>
      </c>
      <c r="Y35" s="19">
        <v>6500</v>
      </c>
    </row>
    <row r="36" spans="1:25" ht="31.5" customHeight="1">
      <c r="A36" s="14">
        <v>31</v>
      </c>
      <c r="B36" s="41" t="s">
        <v>110</v>
      </c>
      <c r="C36" s="42" t="s">
        <v>6</v>
      </c>
      <c r="D36" s="43" t="s">
        <v>111</v>
      </c>
      <c r="E36" s="41" t="s">
        <v>0</v>
      </c>
      <c r="F36" s="1" t="s">
        <v>10</v>
      </c>
      <c r="G36" s="1"/>
      <c r="H36" s="1"/>
      <c r="I36" s="1"/>
      <c r="J36" s="1"/>
      <c r="K36" s="1"/>
      <c r="L36" s="1"/>
      <c r="M36" s="1"/>
      <c r="N36" s="20"/>
      <c r="O36" s="1">
        <f t="shared" si="2"/>
        <v>0</v>
      </c>
      <c r="P36" s="2"/>
      <c r="Q36" s="3"/>
      <c r="R36" s="4">
        <v>3</v>
      </c>
      <c r="S36" s="1">
        <v>0</v>
      </c>
      <c r="T36" s="1">
        <v>6</v>
      </c>
      <c r="U36" s="1">
        <f t="shared" si="1"/>
        <v>6</v>
      </c>
      <c r="V36" s="21">
        <v>683.74</v>
      </c>
      <c r="W36" s="21">
        <v>1161</v>
      </c>
      <c r="X36" s="21">
        <v>1118.88</v>
      </c>
      <c r="Y36" s="22">
        <v>2700</v>
      </c>
    </row>
    <row r="37" spans="1:25" ht="31.5" customHeight="1">
      <c r="A37" s="14">
        <v>32</v>
      </c>
      <c r="B37" s="37" t="s">
        <v>112</v>
      </c>
      <c r="C37" s="38" t="s">
        <v>6</v>
      </c>
      <c r="D37" s="37" t="s">
        <v>54</v>
      </c>
      <c r="E37" s="37" t="s">
        <v>1</v>
      </c>
      <c r="F37" s="15"/>
      <c r="G37" s="15"/>
      <c r="H37" s="15"/>
      <c r="I37" s="15"/>
      <c r="J37" s="15"/>
      <c r="K37" s="15"/>
      <c r="L37" s="15"/>
      <c r="M37" s="15"/>
      <c r="N37" s="16"/>
      <c r="O37" s="15">
        <f t="shared" si="2"/>
        <v>0</v>
      </c>
      <c r="P37" s="17"/>
      <c r="Q37" s="11"/>
      <c r="R37" s="35">
        <v>4</v>
      </c>
      <c r="S37" s="15">
        <v>0</v>
      </c>
      <c r="T37" s="15">
        <v>1</v>
      </c>
      <c r="U37" s="15">
        <f t="shared" si="1"/>
        <v>1</v>
      </c>
      <c r="V37" s="18">
        <v>111</v>
      </c>
      <c r="W37" s="18">
        <v>239.68</v>
      </c>
      <c r="X37" s="18">
        <v>208.27</v>
      </c>
      <c r="Y37" s="19">
        <v>850</v>
      </c>
    </row>
    <row r="38" spans="1:25" ht="31.5" customHeight="1">
      <c r="A38" s="14">
        <v>33</v>
      </c>
      <c r="B38" s="37" t="s">
        <v>18</v>
      </c>
      <c r="C38" s="38" t="s">
        <v>6</v>
      </c>
      <c r="D38" s="39" t="s">
        <v>113</v>
      </c>
      <c r="E38" s="37" t="s">
        <v>19</v>
      </c>
      <c r="F38" s="15"/>
      <c r="G38" s="15"/>
      <c r="H38" s="15"/>
      <c r="I38" s="15"/>
      <c r="J38" s="15"/>
      <c r="K38" s="15"/>
      <c r="L38" s="15"/>
      <c r="M38" s="15"/>
      <c r="N38" s="16"/>
      <c r="O38" s="15">
        <f t="shared" si="2"/>
        <v>0</v>
      </c>
      <c r="P38" s="17"/>
      <c r="Q38" s="11"/>
      <c r="R38" s="34">
        <v>4</v>
      </c>
      <c r="S38" s="15">
        <v>6</v>
      </c>
      <c r="T38" s="15">
        <v>0</v>
      </c>
      <c r="U38" s="15">
        <f t="shared" si="1"/>
        <v>6</v>
      </c>
      <c r="V38" s="18">
        <v>461</v>
      </c>
      <c r="W38" s="18">
        <v>1077.12</v>
      </c>
      <c r="X38" s="18">
        <v>981.12</v>
      </c>
      <c r="Y38" s="19">
        <v>3600</v>
      </c>
    </row>
    <row r="39" spans="1:25" ht="31.5" customHeight="1">
      <c r="A39" s="14">
        <v>34</v>
      </c>
      <c r="B39" s="37" t="s">
        <v>13</v>
      </c>
      <c r="C39" s="38" t="s">
        <v>6</v>
      </c>
      <c r="D39" s="37" t="s">
        <v>114</v>
      </c>
      <c r="E39" s="37" t="s">
        <v>4</v>
      </c>
      <c r="F39" s="15"/>
      <c r="G39" s="15"/>
      <c r="H39" s="15"/>
      <c r="I39" s="15"/>
      <c r="J39" s="15"/>
      <c r="K39" s="15"/>
      <c r="L39" s="15"/>
      <c r="M39" s="15"/>
      <c r="N39" s="16"/>
      <c r="O39" s="15">
        <f t="shared" si="2"/>
        <v>0</v>
      </c>
      <c r="P39" s="17"/>
      <c r="Q39" s="11"/>
      <c r="R39" s="35">
        <v>4</v>
      </c>
      <c r="S39" s="15">
        <v>0</v>
      </c>
      <c r="T39" s="15">
        <v>8</v>
      </c>
      <c r="U39" s="15">
        <f t="shared" si="1"/>
        <v>8</v>
      </c>
      <c r="V39" s="18">
        <v>829.88</v>
      </c>
      <c r="W39" s="18">
        <v>1798.92</v>
      </c>
      <c r="X39" s="18">
        <v>1662.74</v>
      </c>
      <c r="Y39" s="19">
        <v>6000</v>
      </c>
    </row>
    <row r="40" spans="1:25" ht="31.5" customHeight="1">
      <c r="A40" s="14">
        <v>35</v>
      </c>
      <c r="B40" s="37" t="s">
        <v>109</v>
      </c>
      <c r="C40" s="38" t="s">
        <v>6</v>
      </c>
      <c r="D40" s="39" t="s">
        <v>12</v>
      </c>
      <c r="E40" s="37" t="s">
        <v>1</v>
      </c>
      <c r="F40" s="15"/>
      <c r="G40" s="15"/>
      <c r="H40" s="15"/>
      <c r="I40" s="15"/>
      <c r="J40" s="15"/>
      <c r="K40" s="15"/>
      <c r="L40" s="15"/>
      <c r="M40" s="15"/>
      <c r="N40" s="16"/>
      <c r="O40" s="15">
        <f t="shared" si="2"/>
        <v>0</v>
      </c>
      <c r="P40" s="17"/>
      <c r="Q40" s="11"/>
      <c r="R40" s="34">
        <v>5</v>
      </c>
      <c r="S40" s="15">
        <v>4</v>
      </c>
      <c r="T40" s="15">
        <v>0</v>
      </c>
      <c r="U40" s="15">
        <f t="shared" si="1"/>
        <v>4</v>
      </c>
      <c r="V40" s="18">
        <v>389</v>
      </c>
      <c r="W40" s="18">
        <v>959.56</v>
      </c>
      <c r="X40" s="18">
        <v>843.08</v>
      </c>
      <c r="Y40" s="19">
        <v>3150</v>
      </c>
    </row>
    <row r="41" spans="1:25" ht="31.5" customHeight="1">
      <c r="A41" s="14">
        <v>36</v>
      </c>
      <c r="B41" s="37" t="s">
        <v>22</v>
      </c>
      <c r="C41" s="38" t="s">
        <v>6</v>
      </c>
      <c r="D41" s="37" t="s">
        <v>115</v>
      </c>
      <c r="E41" s="37" t="s">
        <v>19</v>
      </c>
      <c r="F41" s="15"/>
      <c r="G41" s="15"/>
      <c r="H41" s="15"/>
      <c r="I41" s="15"/>
      <c r="J41" s="15"/>
      <c r="K41" s="15"/>
      <c r="L41" s="15"/>
      <c r="M41" s="15"/>
      <c r="N41" s="16"/>
      <c r="O41" s="15">
        <f t="shared" si="2"/>
        <v>0</v>
      </c>
      <c r="P41" s="17"/>
      <c r="Q41" s="11"/>
      <c r="R41" s="35">
        <v>4</v>
      </c>
      <c r="S41" s="15">
        <v>20</v>
      </c>
      <c r="T41" s="15">
        <v>6</v>
      </c>
      <c r="U41" s="15">
        <f t="shared" si="1"/>
        <v>26</v>
      </c>
      <c r="V41" s="18">
        <v>2180</v>
      </c>
      <c r="W41" s="18">
        <v>4971.43</v>
      </c>
      <c r="X41" s="18">
        <v>4346.15</v>
      </c>
      <c r="Y41" s="19">
        <v>19500</v>
      </c>
    </row>
    <row r="42" spans="1:25" ht="31.5" customHeight="1" thickBot="1">
      <c r="A42" s="170" t="s">
        <v>47</v>
      </c>
      <c r="B42" s="171"/>
      <c r="C42" s="23"/>
      <c r="D42" s="24"/>
      <c r="E42" s="25"/>
      <c r="F42" s="26"/>
      <c r="G42" s="27">
        <f aca="true" t="shared" si="3" ref="G42:Q42">SUM(G6:G41)</f>
        <v>12</v>
      </c>
      <c r="H42" s="27">
        <f t="shared" si="3"/>
        <v>0</v>
      </c>
      <c r="I42" s="27">
        <f t="shared" si="3"/>
        <v>1</v>
      </c>
      <c r="J42" s="27">
        <f t="shared" si="3"/>
        <v>35</v>
      </c>
      <c r="K42" s="27">
        <f t="shared" si="3"/>
        <v>263</v>
      </c>
      <c r="L42" s="27">
        <f t="shared" si="3"/>
        <v>101</v>
      </c>
      <c r="M42" s="27">
        <f t="shared" si="3"/>
        <v>9</v>
      </c>
      <c r="N42" s="28">
        <f t="shared" si="3"/>
        <v>0</v>
      </c>
      <c r="O42" s="27">
        <f t="shared" si="3"/>
        <v>421</v>
      </c>
      <c r="P42" s="29">
        <f t="shared" si="3"/>
        <v>61734.44</v>
      </c>
      <c r="Q42" s="33">
        <f t="shared" si="3"/>
        <v>179160</v>
      </c>
      <c r="R42" s="36"/>
      <c r="S42" s="30">
        <f aca="true" t="shared" si="4" ref="S42:Y42">SUM(S6:S41)</f>
        <v>115</v>
      </c>
      <c r="T42" s="30">
        <f t="shared" si="4"/>
        <v>327</v>
      </c>
      <c r="U42" s="30">
        <f t="shared" si="4"/>
        <v>442</v>
      </c>
      <c r="V42" s="29">
        <f t="shared" si="4"/>
        <v>38691.939999999995</v>
      </c>
      <c r="W42" s="29">
        <f t="shared" si="4"/>
        <v>90961.05999999997</v>
      </c>
      <c r="X42" s="29">
        <f t="shared" si="4"/>
        <v>79852.25999999998</v>
      </c>
      <c r="Y42" s="31">
        <f t="shared" si="4"/>
        <v>387186</v>
      </c>
    </row>
    <row r="43" spans="2:18" ht="23.25" customHeight="1">
      <c r="B43" s="6">
        <f>COUNTIF(B6:B41,"*")</f>
        <v>36</v>
      </c>
      <c r="F43" s="6">
        <f>COUNTIF(F6:F41,"&gt;0")</f>
        <v>4</v>
      </c>
      <c r="R43" s="6">
        <f>COUNTIF(R6:R41,"&gt;0")+COUNTIF(R6:R41,"*")</f>
        <v>33</v>
      </c>
    </row>
  </sheetData>
  <mergeCells count="27">
    <mergeCell ref="A3:A5"/>
    <mergeCell ref="B3:B5"/>
    <mergeCell ref="I4:N4"/>
    <mergeCell ref="O4:O5"/>
    <mergeCell ref="C3:C5"/>
    <mergeCell ref="D3:D5"/>
    <mergeCell ref="E3:E5"/>
    <mergeCell ref="F3:F5"/>
    <mergeCell ref="A1:Y1"/>
    <mergeCell ref="A2:E2"/>
    <mergeCell ref="F2:Q2"/>
    <mergeCell ref="R2:Y2"/>
    <mergeCell ref="Y3:Y5"/>
    <mergeCell ref="S4:S5"/>
    <mergeCell ref="T4:T5"/>
    <mergeCell ref="U4:U5"/>
    <mergeCell ref="V3:V5"/>
    <mergeCell ref="A42:B42"/>
    <mergeCell ref="S3:U3"/>
    <mergeCell ref="W3:W5"/>
    <mergeCell ref="X3:X5"/>
    <mergeCell ref="G3:O3"/>
    <mergeCell ref="P3:P5"/>
    <mergeCell ref="Q3:Q5"/>
    <mergeCell ref="R3:R5"/>
    <mergeCell ref="G4:G5"/>
    <mergeCell ref="H4:H5"/>
  </mergeCells>
  <printOptions horizontalCentered="1"/>
  <pageMargins left="0.35433070866141736" right="0.2755905511811024" top="0.31496062992125984" bottom="0.1968503937007874" header="0.5118110236220472" footer="0.5118110236220472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R70"/>
  <sheetViews>
    <sheetView workbookViewId="0" topLeftCell="M42">
      <selection activeCell="H11" sqref="H11"/>
    </sheetView>
  </sheetViews>
  <sheetFormatPr defaultColWidth="9.00390625" defaultRowHeight="16.5"/>
  <cols>
    <col min="1" max="1" width="4.125" style="46" customWidth="1"/>
    <col min="2" max="2" width="8.1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26" width="9.00390625" style="46" customWidth="1"/>
    <col min="27" max="16384" width="0" style="46" hidden="1" customWidth="1"/>
  </cols>
  <sheetData>
    <row r="1" spans="1:25" ht="42" customHeight="1" thickBot="1">
      <c r="A1" s="240" t="s">
        <v>785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30" customHeight="1">
      <c r="A2" s="242" t="s">
        <v>117</v>
      </c>
      <c r="B2" s="243"/>
      <c r="C2" s="243"/>
      <c r="D2" s="243"/>
      <c r="E2" s="244"/>
      <c r="F2" s="245" t="s">
        <v>118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7" t="s">
        <v>119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120</v>
      </c>
      <c r="B3" s="225" t="s">
        <v>121</v>
      </c>
      <c r="C3" s="219" t="s">
        <v>122</v>
      </c>
      <c r="D3" s="219" t="s">
        <v>123</v>
      </c>
      <c r="E3" s="225" t="s">
        <v>124</v>
      </c>
      <c r="F3" s="228" t="s">
        <v>125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60" t="s">
        <v>128</v>
      </c>
      <c r="R3" s="263" t="s">
        <v>125</v>
      </c>
      <c r="S3" s="264" t="s">
        <v>126</v>
      </c>
      <c r="T3" s="264"/>
      <c r="U3" s="264"/>
      <c r="V3" s="258" t="s">
        <v>223</v>
      </c>
      <c r="W3" s="258" t="s">
        <v>224</v>
      </c>
      <c r="X3" s="258" t="s">
        <v>326</v>
      </c>
      <c r="Y3" s="269" t="s">
        <v>132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133</v>
      </c>
      <c r="H4" s="228" t="s">
        <v>134</v>
      </c>
      <c r="I4" s="255" t="s">
        <v>135</v>
      </c>
      <c r="J4" s="256"/>
      <c r="K4" s="256"/>
      <c r="L4" s="256"/>
      <c r="M4" s="256"/>
      <c r="N4" s="257"/>
      <c r="O4" s="228" t="s">
        <v>136</v>
      </c>
      <c r="P4" s="226"/>
      <c r="Q4" s="261"/>
      <c r="R4" s="263"/>
      <c r="S4" s="265" t="s">
        <v>133</v>
      </c>
      <c r="T4" s="265" t="s">
        <v>137</v>
      </c>
      <c r="U4" s="265" t="s">
        <v>136</v>
      </c>
      <c r="V4" s="258"/>
      <c r="W4" s="258"/>
      <c r="X4" s="258"/>
      <c r="Y4" s="269"/>
    </row>
    <row r="5" spans="1:25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138</v>
      </c>
      <c r="J5" s="89" t="s">
        <v>139</v>
      </c>
      <c r="K5" s="89" t="s">
        <v>140</v>
      </c>
      <c r="L5" s="89" t="s">
        <v>141</v>
      </c>
      <c r="M5" s="89" t="s">
        <v>142</v>
      </c>
      <c r="N5" s="60" t="s">
        <v>143</v>
      </c>
      <c r="O5" s="229"/>
      <c r="P5" s="227"/>
      <c r="Q5" s="262"/>
      <c r="R5" s="263"/>
      <c r="S5" s="265"/>
      <c r="T5" s="265"/>
      <c r="U5" s="265"/>
      <c r="V5" s="258"/>
      <c r="W5" s="258"/>
      <c r="X5" s="258"/>
      <c r="Y5" s="269"/>
    </row>
    <row r="6" spans="1:25" ht="34.5" customHeight="1">
      <c r="A6" s="61">
        <v>1</v>
      </c>
      <c r="B6" s="97" t="s">
        <v>786</v>
      </c>
      <c r="C6" s="98" t="s">
        <v>9</v>
      </c>
      <c r="D6" s="41" t="s">
        <v>787</v>
      </c>
      <c r="E6" s="97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56">SUM(G6:N6)</f>
        <v>0</v>
      </c>
      <c r="P6" s="2"/>
      <c r="Q6" s="3"/>
      <c r="R6" s="102">
        <v>4</v>
      </c>
      <c r="S6" s="103">
        <v>2</v>
      </c>
      <c r="T6" s="103">
        <v>6</v>
      </c>
      <c r="U6" s="103">
        <f aca="true" t="shared" si="1" ref="U6:U55">SUM(S6:T6)</f>
        <v>8</v>
      </c>
      <c r="V6" s="104">
        <v>739.05</v>
      </c>
      <c r="W6" s="104">
        <v>1549.83</v>
      </c>
      <c r="X6" s="104">
        <v>1367.48</v>
      </c>
      <c r="Y6" s="115">
        <v>5200</v>
      </c>
    </row>
    <row r="7" spans="1:25" ht="34.5" customHeight="1">
      <c r="A7" s="61">
        <v>2</v>
      </c>
      <c r="B7" s="97" t="s">
        <v>340</v>
      </c>
      <c r="C7" s="98" t="s">
        <v>9</v>
      </c>
      <c r="D7" s="41" t="s">
        <v>584</v>
      </c>
      <c r="E7" s="97" t="s">
        <v>0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4">
        <v>4</v>
      </c>
      <c r="S7" s="1">
        <v>4</v>
      </c>
      <c r="T7" s="1">
        <v>12</v>
      </c>
      <c r="U7" s="103">
        <f t="shared" si="1"/>
        <v>16</v>
      </c>
      <c r="V7" s="21">
        <v>1344.26</v>
      </c>
      <c r="W7" s="21">
        <v>2705.1</v>
      </c>
      <c r="X7" s="21">
        <v>2335.06</v>
      </c>
      <c r="Y7" s="22">
        <v>10500</v>
      </c>
    </row>
    <row r="8" spans="1:25" ht="34.5" customHeight="1">
      <c r="A8" s="61">
        <v>3</v>
      </c>
      <c r="B8" s="97" t="s">
        <v>356</v>
      </c>
      <c r="C8" s="98" t="s">
        <v>9</v>
      </c>
      <c r="D8" s="41" t="s">
        <v>788</v>
      </c>
      <c r="E8" s="97" t="s">
        <v>0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4">
        <v>4</v>
      </c>
      <c r="S8" s="1">
        <v>3</v>
      </c>
      <c r="T8" s="1">
        <v>0</v>
      </c>
      <c r="U8" s="103">
        <f t="shared" si="1"/>
        <v>3</v>
      </c>
      <c r="V8" s="21">
        <v>356.88</v>
      </c>
      <c r="W8" s="21">
        <v>782.33</v>
      </c>
      <c r="X8" s="21">
        <v>714.71</v>
      </c>
      <c r="Y8" s="22">
        <v>2850</v>
      </c>
    </row>
    <row r="9" spans="1:25" s="78" customFormat="1" ht="34.5" customHeight="1">
      <c r="A9" s="61">
        <v>4</v>
      </c>
      <c r="B9" s="97" t="s">
        <v>789</v>
      </c>
      <c r="C9" s="98" t="s">
        <v>9</v>
      </c>
      <c r="D9" s="41" t="s">
        <v>790</v>
      </c>
      <c r="E9" s="43" t="s">
        <v>67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62">
        <v>4</v>
      </c>
      <c r="S9" s="1">
        <v>0</v>
      </c>
      <c r="T9" s="1">
        <v>2</v>
      </c>
      <c r="U9" s="103">
        <f t="shared" si="1"/>
        <v>2</v>
      </c>
      <c r="V9" s="21">
        <v>266.83</v>
      </c>
      <c r="W9" s="21">
        <v>438.84</v>
      </c>
      <c r="X9" s="21">
        <v>391.9</v>
      </c>
      <c r="Y9" s="22">
        <v>1300</v>
      </c>
    </row>
    <row r="10" spans="1:25" ht="34.5" customHeight="1">
      <c r="A10" s="61">
        <v>5</v>
      </c>
      <c r="B10" s="97" t="s">
        <v>58</v>
      </c>
      <c r="C10" s="98" t="s">
        <v>9</v>
      </c>
      <c r="D10" s="41" t="s">
        <v>156</v>
      </c>
      <c r="E10" s="97" t="s">
        <v>0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62">
        <v>4</v>
      </c>
      <c r="S10" s="1">
        <v>0</v>
      </c>
      <c r="T10" s="1">
        <v>3</v>
      </c>
      <c r="U10" s="103">
        <f t="shared" si="1"/>
        <v>3</v>
      </c>
      <c r="V10" s="21">
        <v>267.01</v>
      </c>
      <c r="W10" s="21">
        <v>486.06</v>
      </c>
      <c r="X10" s="21">
        <v>469.26</v>
      </c>
      <c r="Y10" s="22">
        <v>2100</v>
      </c>
    </row>
    <row r="11" spans="1:25" ht="34.5" customHeight="1">
      <c r="A11" s="61">
        <v>6</v>
      </c>
      <c r="B11" s="97" t="s">
        <v>591</v>
      </c>
      <c r="C11" s="98" t="s">
        <v>9</v>
      </c>
      <c r="D11" s="41" t="s">
        <v>79</v>
      </c>
      <c r="E11" s="97" t="s">
        <v>1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62">
        <v>4</v>
      </c>
      <c r="S11" s="1">
        <v>0</v>
      </c>
      <c r="T11" s="1">
        <v>10</v>
      </c>
      <c r="U11" s="103">
        <f t="shared" si="1"/>
        <v>10</v>
      </c>
      <c r="V11" s="21">
        <v>938.98</v>
      </c>
      <c r="W11" s="21">
        <v>1789.04</v>
      </c>
      <c r="X11" s="21">
        <v>1638.83</v>
      </c>
      <c r="Y11" s="22">
        <v>6500</v>
      </c>
    </row>
    <row r="12" spans="1:25" ht="34.5" customHeight="1">
      <c r="A12" s="61">
        <v>7</v>
      </c>
      <c r="B12" s="97" t="s">
        <v>159</v>
      </c>
      <c r="C12" s="98" t="s">
        <v>9</v>
      </c>
      <c r="D12" s="41" t="s">
        <v>791</v>
      </c>
      <c r="E12" s="97" t="s">
        <v>0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62">
        <v>4</v>
      </c>
      <c r="S12" s="1">
        <v>0</v>
      </c>
      <c r="T12" s="1">
        <v>11</v>
      </c>
      <c r="U12" s="103">
        <f t="shared" si="1"/>
        <v>11</v>
      </c>
      <c r="V12" s="21">
        <v>1033.06</v>
      </c>
      <c r="W12" s="21">
        <v>2123.02</v>
      </c>
      <c r="X12" s="21">
        <v>1778.76</v>
      </c>
      <c r="Y12" s="22">
        <v>6750</v>
      </c>
    </row>
    <row r="13" spans="1:25" ht="34.5" customHeight="1">
      <c r="A13" s="61">
        <v>8</v>
      </c>
      <c r="B13" s="97" t="s">
        <v>228</v>
      </c>
      <c r="C13" s="98" t="s">
        <v>9</v>
      </c>
      <c r="D13" s="41" t="s">
        <v>792</v>
      </c>
      <c r="E13" s="97" t="s">
        <v>0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4" t="s">
        <v>23</v>
      </c>
      <c r="S13" s="1">
        <v>0</v>
      </c>
      <c r="T13" s="1">
        <v>8</v>
      </c>
      <c r="U13" s="103">
        <f t="shared" si="1"/>
        <v>8</v>
      </c>
      <c r="V13" s="21">
        <v>666.27</v>
      </c>
      <c r="W13" s="21">
        <v>1505.51</v>
      </c>
      <c r="X13" s="21">
        <v>1291.5</v>
      </c>
      <c r="Y13" s="22">
        <v>4600</v>
      </c>
    </row>
    <row r="14" spans="1:25" ht="34.5" customHeight="1">
      <c r="A14" s="61">
        <v>9</v>
      </c>
      <c r="B14" s="97" t="s">
        <v>150</v>
      </c>
      <c r="C14" s="98" t="s">
        <v>9</v>
      </c>
      <c r="D14" s="41" t="s">
        <v>169</v>
      </c>
      <c r="E14" s="97" t="s">
        <v>0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62" t="s">
        <v>23</v>
      </c>
      <c r="S14" s="1">
        <v>8</v>
      </c>
      <c r="T14" s="1">
        <v>8</v>
      </c>
      <c r="U14" s="103">
        <f t="shared" si="1"/>
        <v>16</v>
      </c>
      <c r="V14" s="21">
        <v>1411.99</v>
      </c>
      <c r="W14" s="21">
        <v>3085.96</v>
      </c>
      <c r="X14" s="21">
        <v>2614.8</v>
      </c>
      <c r="Y14" s="22">
        <v>10000</v>
      </c>
    </row>
    <row r="15" spans="1:25" ht="34.5" customHeight="1">
      <c r="A15" s="61">
        <v>10</v>
      </c>
      <c r="B15" s="97" t="s">
        <v>150</v>
      </c>
      <c r="C15" s="98" t="s">
        <v>9</v>
      </c>
      <c r="D15" s="41" t="s">
        <v>793</v>
      </c>
      <c r="E15" s="97" t="s">
        <v>0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4">
        <v>4</v>
      </c>
      <c r="S15" s="1">
        <v>7</v>
      </c>
      <c r="T15" s="1">
        <v>0</v>
      </c>
      <c r="U15" s="103">
        <f t="shared" si="1"/>
        <v>7</v>
      </c>
      <c r="V15" s="21">
        <v>612.2</v>
      </c>
      <c r="W15" s="21">
        <v>1510.63</v>
      </c>
      <c r="X15" s="21">
        <v>1320.58</v>
      </c>
      <c r="Y15" s="22">
        <v>4900</v>
      </c>
    </row>
    <row r="16" spans="1:25" ht="34.5" customHeight="1">
      <c r="A16" s="61">
        <v>11</v>
      </c>
      <c r="B16" s="97" t="s">
        <v>342</v>
      </c>
      <c r="C16" s="98" t="s">
        <v>9</v>
      </c>
      <c r="D16" s="41" t="s">
        <v>794</v>
      </c>
      <c r="E16" s="97" t="s">
        <v>21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4">
        <v>3</v>
      </c>
      <c r="S16" s="1">
        <v>21</v>
      </c>
      <c r="T16" s="1">
        <v>4</v>
      </c>
      <c r="U16" s="103">
        <f t="shared" si="1"/>
        <v>25</v>
      </c>
      <c r="V16" s="21">
        <v>2201</v>
      </c>
      <c r="W16" s="21">
        <v>4689.94</v>
      </c>
      <c r="X16" s="21">
        <v>4131.64</v>
      </c>
      <c r="Y16" s="22">
        <v>16000</v>
      </c>
    </row>
    <row r="17" spans="1:25" ht="34.5" customHeight="1">
      <c r="A17" s="61">
        <v>12</v>
      </c>
      <c r="B17" s="97" t="s">
        <v>795</v>
      </c>
      <c r="C17" s="98" t="s">
        <v>9</v>
      </c>
      <c r="D17" s="41" t="s">
        <v>796</v>
      </c>
      <c r="E17" s="97" t="s">
        <v>0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4">
        <v>4</v>
      </c>
      <c r="S17" s="1">
        <v>7</v>
      </c>
      <c r="T17" s="1">
        <v>0</v>
      </c>
      <c r="U17" s="103">
        <f t="shared" si="1"/>
        <v>7</v>
      </c>
      <c r="V17" s="21">
        <v>612.97</v>
      </c>
      <c r="W17" s="21">
        <v>1360.37</v>
      </c>
      <c r="X17" s="21">
        <v>1206.53</v>
      </c>
      <c r="Y17" s="22">
        <v>5060</v>
      </c>
    </row>
    <row r="18" spans="1:25" ht="34.5" customHeight="1">
      <c r="A18" s="61">
        <v>13</v>
      </c>
      <c r="B18" s="97" t="s">
        <v>797</v>
      </c>
      <c r="C18" s="98" t="s">
        <v>9</v>
      </c>
      <c r="D18" s="41" t="s">
        <v>798</v>
      </c>
      <c r="E18" s="97" t="s">
        <v>206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0"/>
        <v>0</v>
      </c>
      <c r="P18" s="2"/>
      <c r="Q18" s="3"/>
      <c r="R18" s="62">
        <v>4</v>
      </c>
      <c r="S18" s="1">
        <v>4</v>
      </c>
      <c r="T18" s="1">
        <v>4</v>
      </c>
      <c r="U18" s="103">
        <f t="shared" si="1"/>
        <v>8</v>
      </c>
      <c r="V18" s="21">
        <v>541</v>
      </c>
      <c r="W18" s="21">
        <v>1507.47</v>
      </c>
      <c r="X18" s="21">
        <v>1252.31</v>
      </c>
      <c r="Y18" s="22">
        <v>5000</v>
      </c>
    </row>
    <row r="19" spans="1:25" ht="34.5" customHeight="1">
      <c r="A19" s="61">
        <v>14</v>
      </c>
      <c r="B19" s="97" t="s">
        <v>799</v>
      </c>
      <c r="C19" s="98" t="s">
        <v>9</v>
      </c>
      <c r="D19" s="41" t="s">
        <v>800</v>
      </c>
      <c r="E19" s="97" t="s">
        <v>0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62">
        <v>4</v>
      </c>
      <c r="S19" s="1">
        <v>0</v>
      </c>
      <c r="T19" s="1">
        <v>3</v>
      </c>
      <c r="U19" s="103">
        <f t="shared" si="1"/>
        <v>3</v>
      </c>
      <c r="V19" s="21">
        <v>479.2</v>
      </c>
      <c r="W19" s="21">
        <v>664.56</v>
      </c>
      <c r="X19" s="21">
        <v>635.88</v>
      </c>
      <c r="Y19" s="22">
        <v>2550</v>
      </c>
    </row>
    <row r="20" spans="1:25" ht="34.5" customHeight="1">
      <c r="A20" s="61">
        <v>15</v>
      </c>
      <c r="B20" s="97" t="s">
        <v>801</v>
      </c>
      <c r="C20" s="98" t="s">
        <v>9</v>
      </c>
      <c r="D20" s="41" t="s">
        <v>153</v>
      </c>
      <c r="E20" s="97" t="s">
        <v>0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0"/>
        <v>0</v>
      </c>
      <c r="P20" s="2"/>
      <c r="Q20" s="3"/>
      <c r="R20" s="62">
        <v>4</v>
      </c>
      <c r="S20" s="1">
        <v>13</v>
      </c>
      <c r="T20" s="1">
        <v>0</v>
      </c>
      <c r="U20" s="103">
        <f t="shared" si="1"/>
        <v>13</v>
      </c>
      <c r="V20" s="21">
        <v>1199</v>
      </c>
      <c r="W20" s="21">
        <v>2819.19</v>
      </c>
      <c r="X20" s="21">
        <v>2456.2</v>
      </c>
      <c r="Y20" s="22">
        <v>11700</v>
      </c>
    </row>
    <row r="21" spans="1:25" ht="34.5" customHeight="1">
      <c r="A21" s="61">
        <v>16</v>
      </c>
      <c r="B21" s="97" t="s">
        <v>802</v>
      </c>
      <c r="C21" s="98" t="s">
        <v>9</v>
      </c>
      <c r="D21" s="41" t="s">
        <v>803</v>
      </c>
      <c r="E21" s="97" t="s">
        <v>4</v>
      </c>
      <c r="F21" s="1"/>
      <c r="G21" s="1"/>
      <c r="H21" s="1"/>
      <c r="I21" s="1"/>
      <c r="J21" s="1"/>
      <c r="K21" s="1"/>
      <c r="L21" s="1"/>
      <c r="M21" s="1"/>
      <c r="N21" s="20"/>
      <c r="O21" s="1">
        <f t="shared" si="0"/>
        <v>0</v>
      </c>
      <c r="P21" s="2"/>
      <c r="Q21" s="3"/>
      <c r="R21" s="62">
        <v>4</v>
      </c>
      <c r="S21" s="1">
        <v>1</v>
      </c>
      <c r="T21" s="1">
        <v>12</v>
      </c>
      <c r="U21" s="103">
        <f t="shared" si="1"/>
        <v>13</v>
      </c>
      <c r="V21" s="21">
        <v>1531</v>
      </c>
      <c r="W21" s="21">
        <v>2975.31</v>
      </c>
      <c r="X21" s="21">
        <v>2632.94</v>
      </c>
      <c r="Y21" s="22">
        <v>10776</v>
      </c>
    </row>
    <row r="22" spans="1:25" ht="34.5" customHeight="1">
      <c r="A22" s="61">
        <v>17</v>
      </c>
      <c r="B22" s="97" t="s">
        <v>237</v>
      </c>
      <c r="C22" s="98" t="s">
        <v>2</v>
      </c>
      <c r="D22" s="41" t="s">
        <v>298</v>
      </c>
      <c r="E22" s="97" t="s">
        <v>1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4">
        <v>5</v>
      </c>
      <c r="S22" s="1">
        <v>8</v>
      </c>
      <c r="T22" s="1">
        <v>12</v>
      </c>
      <c r="U22" s="103">
        <f t="shared" si="1"/>
        <v>20</v>
      </c>
      <c r="V22" s="21">
        <v>1767.56</v>
      </c>
      <c r="W22" s="21">
        <v>4686.63</v>
      </c>
      <c r="X22" s="21">
        <v>4156.12</v>
      </c>
      <c r="Y22" s="22">
        <v>28000</v>
      </c>
    </row>
    <row r="23" spans="1:25" ht="34.5" customHeight="1">
      <c r="A23" s="61">
        <v>18</v>
      </c>
      <c r="B23" s="97" t="s">
        <v>602</v>
      </c>
      <c r="C23" s="98" t="s">
        <v>2</v>
      </c>
      <c r="D23" s="41" t="s">
        <v>804</v>
      </c>
      <c r="E23" s="97" t="s">
        <v>0</v>
      </c>
      <c r="F23" s="1"/>
      <c r="G23" s="1"/>
      <c r="H23" s="1"/>
      <c r="I23" s="1"/>
      <c r="J23" s="1"/>
      <c r="K23" s="1"/>
      <c r="L23" s="1"/>
      <c r="M23" s="1"/>
      <c r="N23" s="20"/>
      <c r="O23" s="1">
        <f t="shared" si="0"/>
        <v>0</v>
      </c>
      <c r="P23" s="2"/>
      <c r="Q23" s="3"/>
      <c r="R23" s="62" t="s">
        <v>23</v>
      </c>
      <c r="S23" s="1">
        <v>7</v>
      </c>
      <c r="T23" s="1">
        <v>4</v>
      </c>
      <c r="U23" s="103">
        <f t="shared" si="1"/>
        <v>11</v>
      </c>
      <c r="V23" s="21">
        <v>1151.37</v>
      </c>
      <c r="W23" s="21">
        <v>3078.76</v>
      </c>
      <c r="X23" s="21">
        <v>2819.49</v>
      </c>
      <c r="Y23" s="22">
        <v>10000</v>
      </c>
    </row>
    <row r="24" spans="1:25" ht="34.5" customHeight="1">
      <c r="A24" s="61">
        <v>19</v>
      </c>
      <c r="B24" s="97" t="s">
        <v>109</v>
      </c>
      <c r="C24" s="98" t="s">
        <v>3</v>
      </c>
      <c r="D24" s="41" t="s">
        <v>805</v>
      </c>
      <c r="E24" s="97" t="s">
        <v>0</v>
      </c>
      <c r="F24" s="1"/>
      <c r="G24" s="1"/>
      <c r="H24" s="1"/>
      <c r="I24" s="1"/>
      <c r="J24" s="1"/>
      <c r="K24" s="1"/>
      <c r="L24" s="1"/>
      <c r="M24" s="1"/>
      <c r="N24" s="20"/>
      <c r="O24" s="1">
        <f t="shared" si="0"/>
        <v>0</v>
      </c>
      <c r="P24" s="2"/>
      <c r="Q24" s="3"/>
      <c r="R24" s="4">
        <v>5</v>
      </c>
      <c r="S24" s="1">
        <v>13</v>
      </c>
      <c r="T24" s="1">
        <v>0</v>
      </c>
      <c r="U24" s="103">
        <f t="shared" si="1"/>
        <v>13</v>
      </c>
      <c r="V24" s="21">
        <v>1183</v>
      </c>
      <c r="W24" s="21">
        <v>3143.94</v>
      </c>
      <c r="X24" s="21">
        <v>2625.08</v>
      </c>
      <c r="Y24" s="22">
        <v>9100</v>
      </c>
    </row>
    <row r="25" spans="1:25" ht="34.5" customHeight="1">
      <c r="A25" s="61">
        <v>20</v>
      </c>
      <c r="B25" s="97" t="s">
        <v>251</v>
      </c>
      <c r="C25" s="98" t="s">
        <v>3</v>
      </c>
      <c r="D25" s="41" t="s">
        <v>656</v>
      </c>
      <c r="E25" s="97" t="s">
        <v>14</v>
      </c>
      <c r="F25" s="1">
        <v>15</v>
      </c>
      <c r="G25" s="1">
        <v>0</v>
      </c>
      <c r="H25" s="1">
        <v>2</v>
      </c>
      <c r="I25" s="1">
        <v>0</v>
      </c>
      <c r="J25" s="1">
        <v>147</v>
      </c>
      <c r="K25" s="1">
        <v>55</v>
      </c>
      <c r="L25" s="1">
        <v>13</v>
      </c>
      <c r="M25" s="1">
        <v>0</v>
      </c>
      <c r="N25" s="20">
        <v>0</v>
      </c>
      <c r="O25" s="1">
        <f t="shared" si="0"/>
        <v>217</v>
      </c>
      <c r="P25" s="2">
        <v>21478.17</v>
      </c>
      <c r="Q25" s="3">
        <v>80000</v>
      </c>
      <c r="R25" s="4"/>
      <c r="S25" s="1"/>
      <c r="T25" s="1"/>
      <c r="U25" s="103">
        <f t="shared" si="1"/>
        <v>0</v>
      </c>
      <c r="V25" s="21"/>
      <c r="W25" s="21"/>
      <c r="X25" s="21"/>
      <c r="Y25" s="22"/>
    </row>
    <row r="26" spans="1:25" ht="34.5" customHeight="1">
      <c r="A26" s="61">
        <v>21</v>
      </c>
      <c r="B26" s="97" t="s">
        <v>109</v>
      </c>
      <c r="C26" s="98" t="s">
        <v>3</v>
      </c>
      <c r="D26" s="41" t="s">
        <v>806</v>
      </c>
      <c r="E26" s="97" t="s">
        <v>0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3"/>
      <c r="R26" s="4">
        <v>5</v>
      </c>
      <c r="S26" s="1">
        <v>0</v>
      </c>
      <c r="T26" s="1">
        <v>8</v>
      </c>
      <c r="U26" s="103">
        <f t="shared" si="1"/>
        <v>8</v>
      </c>
      <c r="V26" s="21">
        <v>753</v>
      </c>
      <c r="W26" s="21">
        <v>1959.66</v>
      </c>
      <c r="X26" s="21">
        <v>1670.47</v>
      </c>
      <c r="Y26" s="22">
        <v>5200</v>
      </c>
    </row>
    <row r="27" spans="1:25" ht="34.5" customHeight="1">
      <c r="A27" s="61">
        <v>22</v>
      </c>
      <c r="B27" s="97" t="s">
        <v>538</v>
      </c>
      <c r="C27" s="98" t="s">
        <v>3</v>
      </c>
      <c r="D27" s="41" t="s">
        <v>603</v>
      </c>
      <c r="E27" s="97" t="s">
        <v>14</v>
      </c>
      <c r="F27" s="1">
        <v>15</v>
      </c>
      <c r="G27" s="1">
        <v>0</v>
      </c>
      <c r="H27" s="1">
        <v>0</v>
      </c>
      <c r="I27" s="1">
        <v>0</v>
      </c>
      <c r="J27" s="1">
        <v>14</v>
      </c>
      <c r="K27" s="1">
        <v>85</v>
      </c>
      <c r="L27" s="1">
        <v>0</v>
      </c>
      <c r="M27" s="1">
        <v>0</v>
      </c>
      <c r="N27" s="20">
        <v>0</v>
      </c>
      <c r="O27" s="1">
        <f t="shared" si="0"/>
        <v>99</v>
      </c>
      <c r="P27" s="2">
        <v>10535.58</v>
      </c>
      <c r="Q27" s="3">
        <v>38000</v>
      </c>
      <c r="R27" s="62"/>
      <c r="S27" s="1"/>
      <c r="T27" s="1"/>
      <c r="U27" s="103">
        <f t="shared" si="1"/>
        <v>0</v>
      </c>
      <c r="V27" s="21"/>
      <c r="W27" s="21"/>
      <c r="X27" s="21"/>
      <c r="Y27" s="22"/>
    </row>
    <row r="28" spans="1:252" ht="34.5" customHeight="1">
      <c r="A28" s="61">
        <v>23</v>
      </c>
      <c r="B28" s="97" t="s">
        <v>807</v>
      </c>
      <c r="C28" s="98" t="s">
        <v>3</v>
      </c>
      <c r="D28" s="41" t="s">
        <v>187</v>
      </c>
      <c r="E28" s="97" t="s">
        <v>0</v>
      </c>
      <c r="F28" s="1"/>
      <c r="G28" s="1"/>
      <c r="H28" s="1"/>
      <c r="I28" s="1"/>
      <c r="J28" s="1"/>
      <c r="K28" s="1"/>
      <c r="L28" s="1"/>
      <c r="M28" s="1"/>
      <c r="N28" s="20"/>
      <c r="O28" s="1">
        <f t="shared" si="0"/>
        <v>0</v>
      </c>
      <c r="P28" s="2"/>
      <c r="Q28" s="3"/>
      <c r="R28" s="62">
        <v>5</v>
      </c>
      <c r="S28" s="1">
        <v>22</v>
      </c>
      <c r="T28" s="1">
        <v>8</v>
      </c>
      <c r="U28" s="103">
        <f t="shared" si="1"/>
        <v>30</v>
      </c>
      <c r="V28" s="21">
        <v>3511.83</v>
      </c>
      <c r="W28" s="21">
        <v>8286.97</v>
      </c>
      <c r="X28" s="21">
        <v>7352.96</v>
      </c>
      <c r="Y28" s="22">
        <v>59500</v>
      </c>
      <c r="IN28" s="78"/>
      <c r="IO28" s="78"/>
      <c r="IP28" s="78"/>
      <c r="IQ28" s="78"/>
      <c r="IR28" s="78"/>
    </row>
    <row r="29" spans="1:25" ht="34.5" customHeight="1">
      <c r="A29" s="61">
        <v>24</v>
      </c>
      <c r="B29" s="97" t="s">
        <v>191</v>
      </c>
      <c r="C29" s="98" t="s">
        <v>3</v>
      </c>
      <c r="D29" s="41" t="s">
        <v>467</v>
      </c>
      <c r="E29" s="97" t="s">
        <v>4</v>
      </c>
      <c r="F29" s="1">
        <v>15</v>
      </c>
      <c r="G29" s="1">
        <v>3</v>
      </c>
      <c r="H29" s="1">
        <v>0</v>
      </c>
      <c r="I29" s="1">
        <v>0</v>
      </c>
      <c r="J29" s="1">
        <v>26</v>
      </c>
      <c r="K29" s="1">
        <v>39</v>
      </c>
      <c r="L29" s="1">
        <v>13</v>
      </c>
      <c r="M29" s="1">
        <v>0</v>
      </c>
      <c r="N29" s="20">
        <v>0</v>
      </c>
      <c r="O29" s="1">
        <f t="shared" si="0"/>
        <v>81</v>
      </c>
      <c r="P29" s="2">
        <v>10966.07</v>
      </c>
      <c r="Q29" s="3">
        <v>45000</v>
      </c>
      <c r="R29" s="62"/>
      <c r="S29" s="1"/>
      <c r="T29" s="1"/>
      <c r="U29" s="103">
        <f t="shared" si="1"/>
        <v>0</v>
      </c>
      <c r="V29" s="21"/>
      <c r="W29" s="21"/>
      <c r="X29" s="21"/>
      <c r="Y29" s="22"/>
    </row>
    <row r="30" spans="1:25" ht="34.5" customHeight="1">
      <c r="A30" s="61">
        <v>25</v>
      </c>
      <c r="B30" s="97" t="s">
        <v>378</v>
      </c>
      <c r="C30" s="98" t="s">
        <v>3</v>
      </c>
      <c r="D30" s="41" t="s">
        <v>605</v>
      </c>
      <c r="E30" s="97" t="s">
        <v>190</v>
      </c>
      <c r="F30" s="1">
        <v>13</v>
      </c>
      <c r="G30" s="1">
        <v>1</v>
      </c>
      <c r="H30" s="1">
        <v>0</v>
      </c>
      <c r="I30" s="1">
        <v>0</v>
      </c>
      <c r="J30" s="1">
        <v>140</v>
      </c>
      <c r="K30" s="1">
        <v>2</v>
      </c>
      <c r="L30" s="1">
        <v>0</v>
      </c>
      <c r="M30" s="1">
        <v>0</v>
      </c>
      <c r="N30" s="20">
        <v>0</v>
      </c>
      <c r="O30" s="1">
        <f t="shared" si="0"/>
        <v>143</v>
      </c>
      <c r="P30" s="2">
        <v>13944.54</v>
      </c>
      <c r="Q30" s="3">
        <v>50000</v>
      </c>
      <c r="R30" s="62"/>
      <c r="S30" s="1"/>
      <c r="T30" s="1"/>
      <c r="U30" s="103">
        <f t="shared" si="1"/>
        <v>0</v>
      </c>
      <c r="V30" s="21"/>
      <c r="W30" s="21"/>
      <c r="X30" s="21"/>
      <c r="Y30" s="22"/>
    </row>
    <row r="31" spans="1:25" ht="34.5" customHeight="1">
      <c r="A31" s="61">
        <v>26</v>
      </c>
      <c r="B31" s="97" t="s">
        <v>551</v>
      </c>
      <c r="C31" s="98" t="s">
        <v>3</v>
      </c>
      <c r="D31" s="41" t="s">
        <v>808</v>
      </c>
      <c r="E31" s="97" t="s">
        <v>91</v>
      </c>
      <c r="F31" s="1">
        <v>15</v>
      </c>
      <c r="G31" s="1">
        <v>22</v>
      </c>
      <c r="H31" s="1">
        <v>0</v>
      </c>
      <c r="I31" s="1">
        <v>0</v>
      </c>
      <c r="J31" s="1">
        <v>84</v>
      </c>
      <c r="K31" s="1">
        <v>224</v>
      </c>
      <c r="L31" s="1">
        <v>112</v>
      </c>
      <c r="M31" s="1">
        <v>0</v>
      </c>
      <c r="N31" s="20">
        <v>0</v>
      </c>
      <c r="O31" s="1">
        <f t="shared" si="0"/>
        <v>442</v>
      </c>
      <c r="P31" s="2">
        <v>42264.14</v>
      </c>
      <c r="Q31" s="3">
        <v>260000</v>
      </c>
      <c r="R31" s="4"/>
      <c r="S31" s="1"/>
      <c r="T31" s="1"/>
      <c r="U31" s="103">
        <f t="shared" si="1"/>
        <v>0</v>
      </c>
      <c r="V31" s="21"/>
      <c r="W31" s="21"/>
      <c r="X31" s="21"/>
      <c r="Y31" s="22"/>
    </row>
    <row r="32" spans="1:25" ht="34.5" customHeight="1">
      <c r="A32" s="61">
        <v>27</v>
      </c>
      <c r="B32" s="97" t="s">
        <v>251</v>
      </c>
      <c r="C32" s="98" t="s">
        <v>5</v>
      </c>
      <c r="D32" s="41" t="s">
        <v>809</v>
      </c>
      <c r="E32" s="97" t="s">
        <v>1</v>
      </c>
      <c r="F32" s="1"/>
      <c r="G32" s="1"/>
      <c r="H32" s="1"/>
      <c r="I32" s="1"/>
      <c r="J32" s="1"/>
      <c r="K32" s="1"/>
      <c r="L32" s="1"/>
      <c r="M32" s="1"/>
      <c r="N32" s="20"/>
      <c r="O32" s="1">
        <f t="shared" si="0"/>
        <v>0</v>
      </c>
      <c r="P32" s="2"/>
      <c r="Q32" s="3"/>
      <c r="R32" s="62">
        <v>4</v>
      </c>
      <c r="S32" s="1">
        <v>0</v>
      </c>
      <c r="T32" s="1">
        <v>22</v>
      </c>
      <c r="U32" s="103">
        <f t="shared" si="1"/>
        <v>22</v>
      </c>
      <c r="V32" s="21">
        <v>1943</v>
      </c>
      <c r="W32" s="21">
        <v>3946.79</v>
      </c>
      <c r="X32" s="21">
        <v>3352.08</v>
      </c>
      <c r="Y32" s="22">
        <v>16500</v>
      </c>
    </row>
    <row r="33" spans="1:25" ht="34.5" customHeight="1">
      <c r="A33" s="61">
        <v>28</v>
      </c>
      <c r="B33" s="97" t="s">
        <v>292</v>
      </c>
      <c r="C33" s="98" t="s">
        <v>5</v>
      </c>
      <c r="D33" s="41" t="s">
        <v>810</v>
      </c>
      <c r="E33" s="97" t="s">
        <v>206</v>
      </c>
      <c r="F33" s="1"/>
      <c r="G33" s="1"/>
      <c r="H33" s="1"/>
      <c r="I33" s="1"/>
      <c r="J33" s="1"/>
      <c r="K33" s="1"/>
      <c r="L33" s="1"/>
      <c r="M33" s="1"/>
      <c r="N33" s="20"/>
      <c r="O33" s="1">
        <f t="shared" si="0"/>
        <v>0</v>
      </c>
      <c r="P33" s="2"/>
      <c r="Q33" s="3"/>
      <c r="R33" s="4">
        <v>4</v>
      </c>
      <c r="S33" s="1">
        <v>10</v>
      </c>
      <c r="T33" s="1">
        <v>14</v>
      </c>
      <c r="U33" s="103">
        <f t="shared" si="1"/>
        <v>24</v>
      </c>
      <c r="V33" s="21">
        <v>3066</v>
      </c>
      <c r="W33" s="21">
        <v>6413.44</v>
      </c>
      <c r="X33" s="21">
        <v>6177.44</v>
      </c>
      <c r="Y33" s="22">
        <v>37000</v>
      </c>
    </row>
    <row r="34" spans="1:25" ht="34.5" customHeight="1">
      <c r="A34" s="61">
        <v>29</v>
      </c>
      <c r="B34" s="97" t="s">
        <v>289</v>
      </c>
      <c r="C34" s="98" t="s">
        <v>5</v>
      </c>
      <c r="D34" s="41" t="s">
        <v>811</v>
      </c>
      <c r="E34" s="97" t="s">
        <v>1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4">
        <v>4</v>
      </c>
      <c r="S34" s="1">
        <v>0</v>
      </c>
      <c r="T34" s="1">
        <v>19</v>
      </c>
      <c r="U34" s="103">
        <f t="shared" si="1"/>
        <v>19</v>
      </c>
      <c r="V34" s="21">
        <v>1685</v>
      </c>
      <c r="W34" s="21">
        <v>3991.27</v>
      </c>
      <c r="X34" s="21">
        <v>3462.47</v>
      </c>
      <c r="Y34" s="22">
        <v>18000</v>
      </c>
    </row>
    <row r="35" spans="1:25" ht="34.5" customHeight="1">
      <c r="A35" s="61">
        <v>30</v>
      </c>
      <c r="B35" s="97" t="s">
        <v>154</v>
      </c>
      <c r="C35" s="98" t="s">
        <v>5</v>
      </c>
      <c r="D35" s="41" t="s">
        <v>812</v>
      </c>
      <c r="E35" s="97" t="s">
        <v>14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4">
        <v>5</v>
      </c>
      <c r="S35" s="1">
        <v>4</v>
      </c>
      <c r="T35" s="1">
        <v>0</v>
      </c>
      <c r="U35" s="103">
        <f t="shared" si="1"/>
        <v>4</v>
      </c>
      <c r="V35" s="21">
        <v>301</v>
      </c>
      <c r="W35" s="21">
        <v>1096.38</v>
      </c>
      <c r="X35" s="21">
        <v>993.7</v>
      </c>
      <c r="Y35" s="22">
        <v>6000</v>
      </c>
    </row>
    <row r="36" spans="1:25" ht="34.5" customHeight="1">
      <c r="A36" s="61">
        <v>31</v>
      </c>
      <c r="B36" s="97" t="s">
        <v>645</v>
      </c>
      <c r="C36" s="98" t="s">
        <v>5</v>
      </c>
      <c r="D36" s="41" t="s">
        <v>660</v>
      </c>
      <c r="E36" s="97" t="s">
        <v>1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62">
        <v>4</v>
      </c>
      <c r="S36" s="1">
        <v>1</v>
      </c>
      <c r="T36" s="1">
        <v>1</v>
      </c>
      <c r="U36" s="103">
        <f t="shared" si="1"/>
        <v>2</v>
      </c>
      <c r="V36" s="21">
        <v>142</v>
      </c>
      <c r="W36" s="21">
        <v>406.96</v>
      </c>
      <c r="X36" s="21">
        <v>359.84</v>
      </c>
      <c r="Y36" s="22">
        <v>1400</v>
      </c>
    </row>
    <row r="37" spans="1:25" ht="34.5" customHeight="1">
      <c r="A37" s="61">
        <v>32</v>
      </c>
      <c r="B37" s="97" t="s">
        <v>209</v>
      </c>
      <c r="C37" s="98" t="s">
        <v>202</v>
      </c>
      <c r="D37" s="41" t="s">
        <v>813</v>
      </c>
      <c r="E37" s="97" t="s">
        <v>220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0"/>
        <v>0</v>
      </c>
      <c r="P37" s="2"/>
      <c r="Q37" s="3"/>
      <c r="R37" s="4">
        <v>4</v>
      </c>
      <c r="S37" s="1">
        <v>1</v>
      </c>
      <c r="T37" s="1">
        <v>0</v>
      </c>
      <c r="U37" s="103">
        <f t="shared" si="1"/>
        <v>1</v>
      </c>
      <c r="V37" s="21">
        <v>115</v>
      </c>
      <c r="W37" s="21">
        <v>311.19</v>
      </c>
      <c r="X37" s="21">
        <v>287.19</v>
      </c>
      <c r="Y37" s="22">
        <v>1800</v>
      </c>
    </row>
    <row r="38" spans="1:25" ht="34.5" customHeight="1">
      <c r="A38" s="61">
        <v>33</v>
      </c>
      <c r="B38" s="97" t="s">
        <v>637</v>
      </c>
      <c r="C38" s="98" t="s">
        <v>202</v>
      </c>
      <c r="D38" s="41" t="s">
        <v>373</v>
      </c>
      <c r="E38" s="97" t="s">
        <v>21</v>
      </c>
      <c r="F38" s="1"/>
      <c r="G38" s="1"/>
      <c r="H38" s="1"/>
      <c r="I38" s="1"/>
      <c r="J38" s="1"/>
      <c r="K38" s="1"/>
      <c r="L38" s="1"/>
      <c r="M38" s="1"/>
      <c r="N38" s="20"/>
      <c r="O38" s="1">
        <f t="shared" si="0"/>
        <v>0</v>
      </c>
      <c r="P38" s="2"/>
      <c r="Q38" s="3"/>
      <c r="R38" s="4">
        <v>5</v>
      </c>
      <c r="S38" s="1">
        <v>2</v>
      </c>
      <c r="T38" s="1">
        <v>0</v>
      </c>
      <c r="U38" s="103">
        <f t="shared" si="1"/>
        <v>2</v>
      </c>
      <c r="V38" s="21">
        <v>209</v>
      </c>
      <c r="W38" s="21">
        <v>678.95</v>
      </c>
      <c r="X38" s="21">
        <v>621</v>
      </c>
      <c r="Y38" s="22">
        <v>5300</v>
      </c>
    </row>
    <row r="39" spans="1:25" ht="34.5" customHeight="1">
      <c r="A39" s="61">
        <v>35</v>
      </c>
      <c r="B39" s="97" t="s">
        <v>814</v>
      </c>
      <c r="C39" s="98" t="s">
        <v>7</v>
      </c>
      <c r="D39" s="41" t="s">
        <v>815</v>
      </c>
      <c r="E39" s="97" t="s">
        <v>1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62">
        <v>5</v>
      </c>
      <c r="S39" s="1">
        <v>8</v>
      </c>
      <c r="T39" s="1">
        <v>0</v>
      </c>
      <c r="U39" s="103">
        <f t="shared" si="1"/>
        <v>8</v>
      </c>
      <c r="V39" s="21">
        <v>765</v>
      </c>
      <c r="W39" s="21">
        <v>2488.77</v>
      </c>
      <c r="X39" s="21">
        <v>2175.24</v>
      </c>
      <c r="Y39" s="22">
        <v>9320</v>
      </c>
    </row>
    <row r="40" spans="1:25" ht="34.5" customHeight="1">
      <c r="A40" s="61">
        <v>34</v>
      </c>
      <c r="B40" s="97" t="s">
        <v>102</v>
      </c>
      <c r="C40" s="98" t="s">
        <v>816</v>
      </c>
      <c r="D40" s="41" t="s">
        <v>817</v>
      </c>
      <c r="E40" s="97" t="s">
        <v>14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0"/>
        <v>0</v>
      </c>
      <c r="P40" s="2"/>
      <c r="Q40" s="3"/>
      <c r="R40" s="4">
        <v>5</v>
      </c>
      <c r="S40" s="1">
        <v>5</v>
      </c>
      <c r="T40" s="1">
        <v>0</v>
      </c>
      <c r="U40" s="103">
        <f t="shared" si="1"/>
        <v>5</v>
      </c>
      <c r="V40" s="21">
        <v>431</v>
      </c>
      <c r="W40" s="21">
        <v>1413.9</v>
      </c>
      <c r="X40" s="21">
        <v>1226.35</v>
      </c>
      <c r="Y40" s="22">
        <v>8000</v>
      </c>
    </row>
    <row r="41" spans="1:25" ht="34.5" customHeight="1">
      <c r="A41" s="61">
        <v>36</v>
      </c>
      <c r="B41" s="97" t="s">
        <v>650</v>
      </c>
      <c r="C41" s="98" t="s">
        <v>17</v>
      </c>
      <c r="D41" s="41" t="s">
        <v>665</v>
      </c>
      <c r="E41" s="97" t="s">
        <v>14</v>
      </c>
      <c r="F41" s="1">
        <v>15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172</v>
      </c>
      <c r="M41" s="1">
        <v>30</v>
      </c>
      <c r="N41" s="20">
        <v>0</v>
      </c>
      <c r="O41" s="1">
        <f t="shared" si="0"/>
        <v>203</v>
      </c>
      <c r="P41" s="2">
        <v>35532.9</v>
      </c>
      <c r="Q41" s="121" t="s">
        <v>518</v>
      </c>
      <c r="R41" s="62">
        <v>5</v>
      </c>
      <c r="S41" s="1">
        <v>0</v>
      </c>
      <c r="T41" s="1">
        <v>18</v>
      </c>
      <c r="U41" s="103">
        <f t="shared" si="1"/>
        <v>18</v>
      </c>
      <c r="V41" s="21">
        <v>569.59</v>
      </c>
      <c r="W41" s="21">
        <v>5180.6</v>
      </c>
      <c r="X41" s="21">
        <v>4688.24</v>
      </c>
      <c r="Y41" s="22">
        <v>150000</v>
      </c>
    </row>
    <row r="42" spans="1:25" ht="34.5" customHeight="1">
      <c r="A42" s="61">
        <v>37</v>
      </c>
      <c r="B42" s="97" t="s">
        <v>818</v>
      </c>
      <c r="C42" s="98" t="s">
        <v>17</v>
      </c>
      <c r="D42" s="41" t="s">
        <v>819</v>
      </c>
      <c r="E42" s="97" t="s">
        <v>14</v>
      </c>
      <c r="F42" s="1">
        <v>15</v>
      </c>
      <c r="G42" s="1">
        <v>5</v>
      </c>
      <c r="H42" s="1">
        <v>0</v>
      </c>
      <c r="I42" s="1">
        <v>0</v>
      </c>
      <c r="J42" s="1">
        <v>70</v>
      </c>
      <c r="K42" s="1">
        <v>84</v>
      </c>
      <c r="L42" s="1">
        <v>56</v>
      </c>
      <c r="M42" s="1">
        <v>0</v>
      </c>
      <c r="N42" s="20">
        <v>5</v>
      </c>
      <c r="O42" s="1">
        <f t="shared" si="0"/>
        <v>220</v>
      </c>
      <c r="P42" s="2">
        <v>28575.75</v>
      </c>
      <c r="Q42" s="3">
        <v>150000</v>
      </c>
      <c r="R42" s="62"/>
      <c r="S42" s="1"/>
      <c r="T42" s="1"/>
      <c r="U42" s="103">
        <f t="shared" si="1"/>
        <v>0</v>
      </c>
      <c r="V42" s="21"/>
      <c r="W42" s="21"/>
      <c r="X42" s="21"/>
      <c r="Y42" s="22"/>
    </row>
    <row r="43" spans="1:25" ht="34.5" customHeight="1">
      <c r="A43" s="61">
        <v>38</v>
      </c>
      <c r="B43" s="97" t="s">
        <v>820</v>
      </c>
      <c r="C43" s="98" t="s">
        <v>17</v>
      </c>
      <c r="D43" s="41" t="s">
        <v>821</v>
      </c>
      <c r="E43" s="97" t="s">
        <v>1</v>
      </c>
      <c r="F43" s="1"/>
      <c r="G43" s="1"/>
      <c r="H43" s="1"/>
      <c r="I43" s="1"/>
      <c r="J43" s="1"/>
      <c r="K43" s="1"/>
      <c r="L43" s="1"/>
      <c r="M43" s="1"/>
      <c r="N43" s="20"/>
      <c r="O43" s="1">
        <f t="shared" si="0"/>
        <v>0</v>
      </c>
      <c r="P43" s="2"/>
      <c r="Q43" s="3"/>
      <c r="R43" s="62">
        <v>4</v>
      </c>
      <c r="S43" s="1">
        <v>0</v>
      </c>
      <c r="T43" s="1">
        <v>2</v>
      </c>
      <c r="U43" s="103">
        <f t="shared" si="1"/>
        <v>2</v>
      </c>
      <c r="V43" s="21">
        <v>184</v>
      </c>
      <c r="W43" s="21">
        <v>415.23</v>
      </c>
      <c r="X43" s="21">
        <v>357.76</v>
      </c>
      <c r="Y43" s="22">
        <v>1300</v>
      </c>
    </row>
    <row r="44" spans="1:25" ht="34.5" customHeight="1">
      <c r="A44" s="61">
        <v>39</v>
      </c>
      <c r="B44" s="97" t="s">
        <v>822</v>
      </c>
      <c r="C44" s="98" t="s">
        <v>6</v>
      </c>
      <c r="D44" s="41" t="s">
        <v>823</v>
      </c>
      <c r="E44" s="97" t="s">
        <v>4</v>
      </c>
      <c r="F44" s="1"/>
      <c r="G44" s="1"/>
      <c r="H44" s="1"/>
      <c r="I44" s="1"/>
      <c r="J44" s="1"/>
      <c r="K44" s="1"/>
      <c r="L44" s="1"/>
      <c r="M44" s="1"/>
      <c r="N44" s="20"/>
      <c r="O44" s="1">
        <f t="shared" si="0"/>
        <v>0</v>
      </c>
      <c r="P44" s="2"/>
      <c r="Q44" s="3"/>
      <c r="R44" s="62">
        <v>4</v>
      </c>
      <c r="S44" s="1">
        <v>0</v>
      </c>
      <c r="T44" s="1">
        <v>5</v>
      </c>
      <c r="U44" s="103">
        <f t="shared" si="1"/>
        <v>5</v>
      </c>
      <c r="V44" s="21">
        <v>320</v>
      </c>
      <c r="W44" s="21">
        <v>878.76</v>
      </c>
      <c r="X44" s="21">
        <v>780.36</v>
      </c>
      <c r="Y44" s="22">
        <v>3100</v>
      </c>
    </row>
    <row r="45" spans="1:25" ht="34.5" customHeight="1">
      <c r="A45" s="61">
        <v>40</v>
      </c>
      <c r="B45" s="97" t="s">
        <v>822</v>
      </c>
      <c r="C45" s="98" t="s">
        <v>6</v>
      </c>
      <c r="D45" s="41" t="s">
        <v>824</v>
      </c>
      <c r="E45" s="97" t="s">
        <v>0</v>
      </c>
      <c r="F45" s="1"/>
      <c r="G45" s="1"/>
      <c r="H45" s="1"/>
      <c r="I45" s="1"/>
      <c r="J45" s="1"/>
      <c r="K45" s="1"/>
      <c r="L45" s="1"/>
      <c r="M45" s="1"/>
      <c r="N45" s="20"/>
      <c r="O45" s="1">
        <f t="shared" si="0"/>
        <v>0</v>
      </c>
      <c r="P45" s="2"/>
      <c r="Q45" s="3"/>
      <c r="R45" s="62">
        <v>4</v>
      </c>
      <c r="S45" s="1">
        <v>0</v>
      </c>
      <c r="T45" s="1">
        <v>6</v>
      </c>
      <c r="U45" s="103">
        <f t="shared" si="1"/>
        <v>6</v>
      </c>
      <c r="V45" s="21">
        <v>531</v>
      </c>
      <c r="W45" s="21">
        <v>1219.15</v>
      </c>
      <c r="X45" s="21">
        <v>1051.51</v>
      </c>
      <c r="Y45" s="22">
        <v>4120</v>
      </c>
    </row>
    <row r="46" spans="1:25" ht="34.5" customHeight="1">
      <c r="A46" s="61">
        <v>41</v>
      </c>
      <c r="B46" s="97" t="s">
        <v>822</v>
      </c>
      <c r="C46" s="98" t="s">
        <v>6</v>
      </c>
      <c r="D46" s="41" t="s">
        <v>825</v>
      </c>
      <c r="E46" s="97" t="s">
        <v>0</v>
      </c>
      <c r="F46" s="1"/>
      <c r="G46" s="1"/>
      <c r="H46" s="1"/>
      <c r="I46" s="1"/>
      <c r="J46" s="1"/>
      <c r="K46" s="1"/>
      <c r="L46" s="1"/>
      <c r="M46" s="1"/>
      <c r="N46" s="20"/>
      <c r="O46" s="1">
        <f t="shared" si="0"/>
        <v>0</v>
      </c>
      <c r="P46" s="2"/>
      <c r="Q46" s="3"/>
      <c r="R46" s="4">
        <v>4</v>
      </c>
      <c r="S46" s="1">
        <v>0</v>
      </c>
      <c r="T46" s="1">
        <v>4</v>
      </c>
      <c r="U46" s="103">
        <f t="shared" si="1"/>
        <v>4</v>
      </c>
      <c r="V46" s="21">
        <v>345</v>
      </c>
      <c r="W46" s="21">
        <v>770.56</v>
      </c>
      <c r="X46" s="21">
        <v>684.71</v>
      </c>
      <c r="Y46" s="22">
        <v>2750</v>
      </c>
    </row>
    <row r="47" spans="1:25" ht="34.5" customHeight="1">
      <c r="A47" s="61">
        <v>42</v>
      </c>
      <c r="B47" s="97" t="s">
        <v>826</v>
      </c>
      <c r="C47" s="98" t="s">
        <v>6</v>
      </c>
      <c r="D47" s="41" t="s">
        <v>827</v>
      </c>
      <c r="E47" s="97" t="s">
        <v>0</v>
      </c>
      <c r="F47" s="1"/>
      <c r="G47" s="1"/>
      <c r="H47" s="1"/>
      <c r="I47" s="1"/>
      <c r="J47" s="1"/>
      <c r="K47" s="1"/>
      <c r="L47" s="1"/>
      <c r="M47" s="1"/>
      <c r="N47" s="20"/>
      <c r="O47" s="1">
        <f t="shared" si="0"/>
        <v>0</v>
      </c>
      <c r="P47" s="2"/>
      <c r="Q47" s="3"/>
      <c r="R47" s="4">
        <v>4</v>
      </c>
      <c r="S47" s="1">
        <v>8</v>
      </c>
      <c r="T47" s="1">
        <v>15</v>
      </c>
      <c r="U47" s="103">
        <f t="shared" si="1"/>
        <v>23</v>
      </c>
      <c r="V47" s="21">
        <v>1959</v>
      </c>
      <c r="W47" s="21">
        <v>3830.9</v>
      </c>
      <c r="X47" s="21">
        <v>3277.27</v>
      </c>
      <c r="Y47" s="22">
        <v>17000</v>
      </c>
    </row>
    <row r="48" spans="1:25" ht="34.5" customHeight="1">
      <c r="A48" s="61">
        <v>43</v>
      </c>
      <c r="B48" s="97" t="s">
        <v>828</v>
      </c>
      <c r="C48" s="98" t="s">
        <v>6</v>
      </c>
      <c r="D48" s="41" t="s">
        <v>829</v>
      </c>
      <c r="E48" s="97" t="s">
        <v>0</v>
      </c>
      <c r="F48" s="1"/>
      <c r="G48" s="1"/>
      <c r="H48" s="1"/>
      <c r="I48" s="1"/>
      <c r="J48" s="1"/>
      <c r="K48" s="1"/>
      <c r="L48" s="1"/>
      <c r="M48" s="1"/>
      <c r="N48" s="20"/>
      <c r="O48" s="1">
        <f t="shared" si="0"/>
        <v>0</v>
      </c>
      <c r="P48" s="2"/>
      <c r="Q48" s="3"/>
      <c r="R48" s="4">
        <v>4</v>
      </c>
      <c r="S48" s="1">
        <v>0</v>
      </c>
      <c r="T48" s="1">
        <v>12</v>
      </c>
      <c r="U48" s="103">
        <f t="shared" si="1"/>
        <v>12</v>
      </c>
      <c r="V48" s="21">
        <v>1256.41</v>
      </c>
      <c r="W48" s="21">
        <v>2812.49</v>
      </c>
      <c r="X48" s="21">
        <v>2563.94</v>
      </c>
      <c r="Y48" s="22">
        <v>8000</v>
      </c>
    </row>
    <row r="49" spans="1:25" ht="34.5" customHeight="1">
      <c r="A49" s="61">
        <v>44</v>
      </c>
      <c r="B49" s="97" t="s">
        <v>366</v>
      </c>
      <c r="C49" s="98" t="s">
        <v>6</v>
      </c>
      <c r="D49" s="41" t="s">
        <v>830</v>
      </c>
      <c r="E49" s="97" t="s">
        <v>0</v>
      </c>
      <c r="F49" s="1"/>
      <c r="G49" s="1"/>
      <c r="H49" s="1"/>
      <c r="I49" s="1"/>
      <c r="J49" s="1"/>
      <c r="K49" s="1"/>
      <c r="L49" s="1"/>
      <c r="M49" s="1"/>
      <c r="N49" s="20"/>
      <c r="O49" s="1">
        <f t="shared" si="0"/>
        <v>0</v>
      </c>
      <c r="P49" s="2"/>
      <c r="Q49" s="3"/>
      <c r="R49" s="4">
        <v>3</v>
      </c>
      <c r="S49" s="1">
        <v>0</v>
      </c>
      <c r="T49" s="1">
        <v>9</v>
      </c>
      <c r="U49" s="103">
        <f t="shared" si="1"/>
        <v>9</v>
      </c>
      <c r="V49" s="21">
        <v>947.42</v>
      </c>
      <c r="W49" s="21">
        <v>1470.72</v>
      </c>
      <c r="X49" s="21">
        <v>1257.96</v>
      </c>
      <c r="Y49" s="22">
        <v>4680</v>
      </c>
    </row>
    <row r="50" spans="1:25" ht="34.5" customHeight="1">
      <c r="A50" s="61">
        <v>45</v>
      </c>
      <c r="B50" s="100" t="s">
        <v>366</v>
      </c>
      <c r="C50" s="99" t="s">
        <v>6</v>
      </c>
      <c r="D50" s="57" t="s">
        <v>831</v>
      </c>
      <c r="E50" s="100" t="s">
        <v>0</v>
      </c>
      <c r="F50" s="80"/>
      <c r="G50" s="80"/>
      <c r="H50" s="80"/>
      <c r="I50" s="80"/>
      <c r="J50" s="80"/>
      <c r="K50" s="80"/>
      <c r="L50" s="80"/>
      <c r="M50" s="80"/>
      <c r="N50" s="81"/>
      <c r="O50" s="1">
        <f t="shared" si="0"/>
        <v>0</v>
      </c>
      <c r="P50" s="82"/>
      <c r="Q50" s="83"/>
      <c r="R50" s="84">
        <v>3</v>
      </c>
      <c r="S50" s="80">
        <v>0</v>
      </c>
      <c r="T50" s="80">
        <v>12</v>
      </c>
      <c r="U50" s="103">
        <f t="shared" si="1"/>
        <v>12</v>
      </c>
      <c r="V50" s="85">
        <v>1167.94</v>
      </c>
      <c r="W50" s="85">
        <v>1927.35</v>
      </c>
      <c r="X50" s="85">
        <v>1677.27</v>
      </c>
      <c r="Y50" s="86">
        <v>6240</v>
      </c>
    </row>
    <row r="51" spans="1:25" ht="34.5" customHeight="1">
      <c r="A51" s="61">
        <v>46</v>
      </c>
      <c r="B51" s="100" t="s">
        <v>22</v>
      </c>
      <c r="C51" s="99" t="s">
        <v>6</v>
      </c>
      <c r="D51" s="57" t="s">
        <v>115</v>
      </c>
      <c r="E51" s="100" t="s">
        <v>19</v>
      </c>
      <c r="F51" s="80"/>
      <c r="G51" s="80"/>
      <c r="H51" s="80"/>
      <c r="I51" s="80"/>
      <c r="J51" s="80"/>
      <c r="K51" s="80"/>
      <c r="L51" s="80"/>
      <c r="M51" s="80"/>
      <c r="N51" s="81"/>
      <c r="O51" s="1">
        <f t="shared" si="0"/>
        <v>0</v>
      </c>
      <c r="P51" s="82"/>
      <c r="Q51" s="122"/>
      <c r="R51" s="84">
        <v>0</v>
      </c>
      <c r="S51" s="80">
        <v>0</v>
      </c>
      <c r="T51" s="80">
        <v>0</v>
      </c>
      <c r="U51" s="103">
        <f t="shared" si="1"/>
        <v>0</v>
      </c>
      <c r="V51" s="85">
        <v>557</v>
      </c>
      <c r="W51" s="85">
        <v>0</v>
      </c>
      <c r="X51" s="85">
        <v>0</v>
      </c>
      <c r="Y51" s="123" t="s">
        <v>377</v>
      </c>
    </row>
    <row r="52" spans="1:25" ht="34.5" customHeight="1">
      <c r="A52" s="61">
        <v>47</v>
      </c>
      <c r="B52" s="100" t="s">
        <v>110</v>
      </c>
      <c r="C52" s="99" t="s">
        <v>6</v>
      </c>
      <c r="D52" s="57" t="s">
        <v>832</v>
      </c>
      <c r="E52" s="100" t="s">
        <v>0</v>
      </c>
      <c r="F52" s="80"/>
      <c r="G52" s="80"/>
      <c r="H52" s="80"/>
      <c r="I52" s="80"/>
      <c r="J52" s="80"/>
      <c r="K52" s="80"/>
      <c r="L52" s="80"/>
      <c r="M52" s="80"/>
      <c r="N52" s="81"/>
      <c r="O52" s="1">
        <f t="shared" si="0"/>
        <v>0</v>
      </c>
      <c r="P52" s="82"/>
      <c r="Q52" s="83"/>
      <c r="R52" s="84">
        <v>3</v>
      </c>
      <c r="S52" s="80">
        <v>0</v>
      </c>
      <c r="T52" s="80">
        <v>12</v>
      </c>
      <c r="U52" s="103">
        <f t="shared" si="1"/>
        <v>12</v>
      </c>
      <c r="V52" s="85">
        <v>1421.02</v>
      </c>
      <c r="W52" s="85">
        <v>2486.28</v>
      </c>
      <c r="X52" s="85">
        <v>2317.32</v>
      </c>
      <c r="Y52" s="86">
        <v>5760</v>
      </c>
    </row>
    <row r="53" spans="1:25" ht="34.5" customHeight="1">
      <c r="A53" s="61">
        <v>48</v>
      </c>
      <c r="B53" s="97" t="s">
        <v>105</v>
      </c>
      <c r="C53" s="98" t="s">
        <v>6</v>
      </c>
      <c r="D53" s="41" t="s">
        <v>833</v>
      </c>
      <c r="E53" s="97" t="s">
        <v>19</v>
      </c>
      <c r="F53" s="1"/>
      <c r="G53" s="1"/>
      <c r="H53" s="1"/>
      <c r="I53" s="1"/>
      <c r="J53" s="1"/>
      <c r="K53" s="1"/>
      <c r="L53" s="1"/>
      <c r="M53" s="1"/>
      <c r="N53" s="20"/>
      <c r="O53" s="1">
        <f t="shared" si="0"/>
        <v>0</v>
      </c>
      <c r="P53" s="2"/>
      <c r="Q53" s="124"/>
      <c r="R53" s="1">
        <v>4</v>
      </c>
      <c r="S53" s="1">
        <v>24</v>
      </c>
      <c r="T53" s="1">
        <v>0</v>
      </c>
      <c r="U53" s="1">
        <f t="shared" si="1"/>
        <v>24</v>
      </c>
      <c r="V53" s="21">
        <v>1805.37</v>
      </c>
      <c r="W53" s="21">
        <v>4860.94</v>
      </c>
      <c r="X53" s="21">
        <v>4180.54</v>
      </c>
      <c r="Y53" s="22">
        <v>20000</v>
      </c>
    </row>
    <row r="54" spans="1:25" ht="34.5" customHeight="1">
      <c r="A54" s="61">
        <v>49</v>
      </c>
      <c r="B54" s="100" t="s">
        <v>215</v>
      </c>
      <c r="C54" s="99" t="s">
        <v>6</v>
      </c>
      <c r="D54" s="57" t="s">
        <v>834</v>
      </c>
      <c r="E54" s="100" t="s">
        <v>0</v>
      </c>
      <c r="F54" s="80"/>
      <c r="G54" s="80"/>
      <c r="H54" s="80"/>
      <c r="I54" s="80"/>
      <c r="J54" s="80"/>
      <c r="K54" s="80"/>
      <c r="L54" s="80"/>
      <c r="M54" s="80"/>
      <c r="N54" s="81"/>
      <c r="O54" s="1">
        <f t="shared" si="0"/>
        <v>0</v>
      </c>
      <c r="P54" s="82"/>
      <c r="Q54" s="83"/>
      <c r="R54" s="84">
        <v>4</v>
      </c>
      <c r="S54" s="80">
        <v>0</v>
      </c>
      <c r="T54" s="80">
        <v>8</v>
      </c>
      <c r="U54" s="103">
        <f t="shared" si="1"/>
        <v>8</v>
      </c>
      <c r="V54" s="85">
        <v>650.21</v>
      </c>
      <c r="W54" s="85">
        <v>1178.44</v>
      </c>
      <c r="X54" s="85">
        <v>1092.85</v>
      </c>
      <c r="Y54" s="86">
        <v>2960</v>
      </c>
    </row>
    <row r="55" spans="1:25" ht="34.5" customHeight="1">
      <c r="A55" s="61">
        <v>50</v>
      </c>
      <c r="B55" s="100" t="s">
        <v>215</v>
      </c>
      <c r="C55" s="99" t="s">
        <v>6</v>
      </c>
      <c r="D55" s="57" t="s">
        <v>835</v>
      </c>
      <c r="E55" s="100" t="s">
        <v>8</v>
      </c>
      <c r="F55" s="80"/>
      <c r="G55" s="80"/>
      <c r="H55" s="80"/>
      <c r="I55" s="80"/>
      <c r="J55" s="80"/>
      <c r="K55" s="80"/>
      <c r="L55" s="80"/>
      <c r="M55" s="80"/>
      <c r="N55" s="81"/>
      <c r="O55" s="1">
        <f t="shared" si="0"/>
        <v>0</v>
      </c>
      <c r="P55" s="82"/>
      <c r="Q55" s="83"/>
      <c r="R55" s="84">
        <v>3</v>
      </c>
      <c r="S55" s="80">
        <v>0</v>
      </c>
      <c r="T55" s="80">
        <v>8</v>
      </c>
      <c r="U55" s="103">
        <f t="shared" si="1"/>
        <v>8</v>
      </c>
      <c r="V55" s="85">
        <v>841.91</v>
      </c>
      <c r="W55" s="85">
        <v>1224.72</v>
      </c>
      <c r="X55" s="85">
        <v>1136.81</v>
      </c>
      <c r="Y55" s="86">
        <v>3435</v>
      </c>
    </row>
    <row r="56" spans="1:25" ht="34.5" customHeight="1">
      <c r="A56" s="61">
        <v>51</v>
      </c>
      <c r="B56" s="100" t="s">
        <v>836</v>
      </c>
      <c r="C56" s="99" t="s">
        <v>6</v>
      </c>
      <c r="D56" s="57" t="s">
        <v>837</v>
      </c>
      <c r="E56" s="100" t="s">
        <v>0</v>
      </c>
      <c r="F56" s="80"/>
      <c r="G56" s="80"/>
      <c r="H56" s="80"/>
      <c r="I56" s="80"/>
      <c r="J56" s="80"/>
      <c r="K56" s="80"/>
      <c r="L56" s="80"/>
      <c r="M56" s="80"/>
      <c r="N56" s="81"/>
      <c r="O56" s="1">
        <f t="shared" si="0"/>
        <v>0</v>
      </c>
      <c r="P56" s="82"/>
      <c r="Q56" s="83"/>
      <c r="R56" s="125">
        <v>4</v>
      </c>
      <c r="S56" s="80">
        <v>0</v>
      </c>
      <c r="T56" s="80">
        <v>16</v>
      </c>
      <c r="U56" s="1">
        <f>SUM(S56:T56)</f>
        <v>16</v>
      </c>
      <c r="V56" s="85">
        <v>1781</v>
      </c>
      <c r="W56" s="85">
        <v>3526.27</v>
      </c>
      <c r="X56" s="85">
        <v>3120.15</v>
      </c>
      <c r="Y56" s="86">
        <v>10000</v>
      </c>
    </row>
    <row r="57" spans="1:25" ht="34.5" customHeight="1">
      <c r="A57" s="61">
        <v>52</v>
      </c>
      <c r="B57" s="100"/>
      <c r="C57" s="99"/>
      <c r="D57" s="57"/>
      <c r="E57" s="100"/>
      <c r="F57" s="80"/>
      <c r="G57" s="80"/>
      <c r="H57" s="80"/>
      <c r="I57" s="80"/>
      <c r="J57" s="80"/>
      <c r="K57" s="80"/>
      <c r="L57" s="80"/>
      <c r="M57" s="80"/>
      <c r="N57" s="81"/>
      <c r="O57" s="80"/>
      <c r="P57" s="82"/>
      <c r="Q57" s="83"/>
      <c r="R57" s="125"/>
      <c r="S57" s="80"/>
      <c r="T57" s="80"/>
      <c r="U57" s="1"/>
      <c r="V57" s="85"/>
      <c r="W57" s="85"/>
      <c r="X57" s="85"/>
      <c r="Y57" s="86"/>
    </row>
    <row r="58" spans="1:25" ht="34.5" customHeight="1">
      <c r="A58" s="61">
        <v>53</v>
      </c>
      <c r="B58" s="100"/>
      <c r="C58" s="99"/>
      <c r="D58" s="57"/>
      <c r="E58" s="100"/>
      <c r="F58" s="80"/>
      <c r="G58" s="80"/>
      <c r="H58" s="80"/>
      <c r="I58" s="80"/>
      <c r="J58" s="80"/>
      <c r="K58" s="80"/>
      <c r="L58" s="80"/>
      <c r="M58" s="80"/>
      <c r="N58" s="81"/>
      <c r="O58" s="80"/>
      <c r="P58" s="82"/>
      <c r="Q58" s="83"/>
      <c r="R58" s="125"/>
      <c r="S58" s="80"/>
      <c r="T58" s="80"/>
      <c r="U58" s="1"/>
      <c r="V58" s="85"/>
      <c r="W58" s="85"/>
      <c r="X58" s="85"/>
      <c r="Y58" s="86"/>
    </row>
    <row r="59" spans="1:25" ht="34.5" customHeight="1">
      <c r="A59" s="61">
        <v>54</v>
      </c>
      <c r="B59" s="100"/>
      <c r="C59" s="99"/>
      <c r="D59" s="57"/>
      <c r="E59" s="100"/>
      <c r="F59" s="80"/>
      <c r="G59" s="80"/>
      <c r="H59" s="80"/>
      <c r="I59" s="80"/>
      <c r="J59" s="80"/>
      <c r="K59" s="80"/>
      <c r="L59" s="80"/>
      <c r="M59" s="80"/>
      <c r="N59" s="81"/>
      <c r="O59" s="80"/>
      <c r="P59" s="82"/>
      <c r="Q59" s="83"/>
      <c r="R59" s="125"/>
      <c r="S59" s="80"/>
      <c r="T59" s="80"/>
      <c r="U59" s="1"/>
      <c r="V59" s="85"/>
      <c r="W59" s="85"/>
      <c r="X59" s="85"/>
      <c r="Y59" s="86"/>
    </row>
    <row r="60" spans="1:25" ht="34.5" customHeight="1">
      <c r="A60" s="61">
        <v>55</v>
      </c>
      <c r="B60" s="100"/>
      <c r="C60" s="99"/>
      <c r="D60" s="57"/>
      <c r="E60" s="100"/>
      <c r="F60" s="80"/>
      <c r="G60" s="80"/>
      <c r="H60" s="80"/>
      <c r="I60" s="80"/>
      <c r="J60" s="80"/>
      <c r="K60" s="80"/>
      <c r="L60" s="80"/>
      <c r="M60" s="80"/>
      <c r="N60" s="81"/>
      <c r="O60" s="80"/>
      <c r="P60" s="82"/>
      <c r="Q60" s="83"/>
      <c r="R60" s="125"/>
      <c r="S60" s="80"/>
      <c r="T60" s="80"/>
      <c r="U60" s="1"/>
      <c r="V60" s="85"/>
      <c r="W60" s="85"/>
      <c r="X60" s="85"/>
      <c r="Y60" s="86"/>
    </row>
    <row r="61" spans="1:25" ht="34.5" customHeight="1">
      <c r="A61" s="61">
        <v>56</v>
      </c>
      <c r="B61" s="100"/>
      <c r="C61" s="99"/>
      <c r="D61" s="57"/>
      <c r="E61" s="100"/>
      <c r="F61" s="80"/>
      <c r="G61" s="80"/>
      <c r="H61" s="80"/>
      <c r="I61" s="80"/>
      <c r="J61" s="80"/>
      <c r="K61" s="80"/>
      <c r="L61" s="80"/>
      <c r="M61" s="80"/>
      <c r="N61" s="81"/>
      <c r="O61" s="80"/>
      <c r="P61" s="82"/>
      <c r="Q61" s="83"/>
      <c r="R61" s="125"/>
      <c r="S61" s="80"/>
      <c r="T61" s="80"/>
      <c r="U61" s="1"/>
      <c r="V61" s="85"/>
      <c r="W61" s="85"/>
      <c r="X61" s="85"/>
      <c r="Y61" s="86"/>
    </row>
    <row r="62" spans="1:25" ht="34.5" customHeight="1">
      <c r="A62" s="61">
        <v>57</v>
      </c>
      <c r="B62" s="100"/>
      <c r="C62" s="99"/>
      <c r="D62" s="57"/>
      <c r="E62" s="100"/>
      <c r="F62" s="80"/>
      <c r="G62" s="80"/>
      <c r="H62" s="80"/>
      <c r="I62" s="80"/>
      <c r="J62" s="80"/>
      <c r="K62" s="80"/>
      <c r="L62" s="80"/>
      <c r="M62" s="80"/>
      <c r="N62" s="81"/>
      <c r="O62" s="80"/>
      <c r="P62" s="82"/>
      <c r="Q62" s="83"/>
      <c r="R62" s="125"/>
      <c r="S62" s="80"/>
      <c r="T62" s="80"/>
      <c r="U62" s="1"/>
      <c r="V62" s="85"/>
      <c r="W62" s="85"/>
      <c r="X62" s="85"/>
      <c r="Y62" s="86"/>
    </row>
    <row r="63" spans="1:25" ht="34.5" customHeight="1">
      <c r="A63" s="61">
        <v>58</v>
      </c>
      <c r="B63" s="100"/>
      <c r="C63" s="99"/>
      <c r="D63" s="57"/>
      <c r="E63" s="100"/>
      <c r="F63" s="80"/>
      <c r="G63" s="80"/>
      <c r="H63" s="80"/>
      <c r="I63" s="80"/>
      <c r="J63" s="80"/>
      <c r="K63" s="80"/>
      <c r="L63" s="80"/>
      <c r="M63" s="80"/>
      <c r="N63" s="81"/>
      <c r="O63" s="80"/>
      <c r="P63" s="82"/>
      <c r="Q63" s="83"/>
      <c r="R63" s="125"/>
      <c r="S63" s="80"/>
      <c r="T63" s="80"/>
      <c r="U63" s="1"/>
      <c r="V63" s="85"/>
      <c r="W63" s="85"/>
      <c r="X63" s="85"/>
      <c r="Y63" s="86"/>
    </row>
    <row r="64" spans="1:25" ht="34.5" customHeight="1">
      <c r="A64" s="61">
        <v>59</v>
      </c>
      <c r="B64" s="100"/>
      <c r="C64" s="99"/>
      <c r="D64" s="57"/>
      <c r="E64" s="100"/>
      <c r="F64" s="80"/>
      <c r="G64" s="80"/>
      <c r="H64" s="80"/>
      <c r="I64" s="80"/>
      <c r="J64" s="80"/>
      <c r="K64" s="80"/>
      <c r="L64" s="80"/>
      <c r="M64" s="80"/>
      <c r="N64" s="81"/>
      <c r="O64" s="80"/>
      <c r="P64" s="82"/>
      <c r="Q64" s="83"/>
      <c r="R64" s="125"/>
      <c r="S64" s="80"/>
      <c r="T64" s="80"/>
      <c r="U64" s="1"/>
      <c r="V64" s="85"/>
      <c r="W64" s="85"/>
      <c r="X64" s="85"/>
      <c r="Y64" s="86"/>
    </row>
    <row r="65" spans="1:25" ht="34.5" customHeight="1">
      <c r="A65" s="61">
        <v>60</v>
      </c>
      <c r="B65" s="100"/>
      <c r="C65" s="99"/>
      <c r="D65" s="57"/>
      <c r="E65" s="100"/>
      <c r="F65" s="80"/>
      <c r="G65" s="80"/>
      <c r="H65" s="80"/>
      <c r="I65" s="80"/>
      <c r="J65" s="80"/>
      <c r="K65" s="80"/>
      <c r="L65" s="80"/>
      <c r="M65" s="80"/>
      <c r="N65" s="81"/>
      <c r="O65" s="80"/>
      <c r="P65" s="82"/>
      <c r="Q65" s="83"/>
      <c r="R65" s="125"/>
      <c r="S65" s="80"/>
      <c r="T65" s="80"/>
      <c r="U65" s="1"/>
      <c r="V65" s="85"/>
      <c r="W65" s="85"/>
      <c r="X65" s="85"/>
      <c r="Y65" s="86"/>
    </row>
    <row r="66" spans="1:25" ht="34.5" customHeight="1">
      <c r="A66" s="61">
        <v>61</v>
      </c>
      <c r="B66" s="100"/>
      <c r="C66" s="99"/>
      <c r="D66" s="57"/>
      <c r="E66" s="100"/>
      <c r="F66" s="80"/>
      <c r="G66" s="80"/>
      <c r="H66" s="80"/>
      <c r="I66" s="80"/>
      <c r="J66" s="80"/>
      <c r="K66" s="80"/>
      <c r="L66" s="80"/>
      <c r="M66" s="80"/>
      <c r="N66" s="81"/>
      <c r="O66" s="80"/>
      <c r="P66" s="82"/>
      <c r="Q66" s="83"/>
      <c r="R66" s="125"/>
      <c r="S66" s="80"/>
      <c r="T66" s="80"/>
      <c r="U66" s="1"/>
      <c r="V66" s="85"/>
      <c r="W66" s="85"/>
      <c r="X66" s="85"/>
      <c r="Y66" s="86"/>
    </row>
    <row r="67" spans="1:25" ht="34.5" customHeight="1">
      <c r="A67" s="61">
        <v>62</v>
      </c>
      <c r="B67" s="100"/>
      <c r="C67" s="99"/>
      <c r="D67" s="57"/>
      <c r="E67" s="100"/>
      <c r="F67" s="80"/>
      <c r="G67" s="80"/>
      <c r="H67" s="80"/>
      <c r="I67" s="80"/>
      <c r="J67" s="80"/>
      <c r="K67" s="80"/>
      <c r="L67" s="80"/>
      <c r="M67" s="80"/>
      <c r="N67" s="81"/>
      <c r="O67" s="80"/>
      <c r="P67" s="82"/>
      <c r="Q67" s="83"/>
      <c r="R67" s="125"/>
      <c r="S67" s="80"/>
      <c r="T67" s="80"/>
      <c r="U67" s="1"/>
      <c r="V67" s="85"/>
      <c r="W67" s="85"/>
      <c r="X67" s="85"/>
      <c r="Y67" s="86"/>
    </row>
    <row r="68" spans="1:25" ht="34.5" customHeight="1">
      <c r="A68" s="61">
        <v>63</v>
      </c>
      <c r="B68" s="100"/>
      <c r="C68" s="99"/>
      <c r="D68" s="57"/>
      <c r="E68" s="100"/>
      <c r="F68" s="80"/>
      <c r="G68" s="80"/>
      <c r="H68" s="80"/>
      <c r="I68" s="80"/>
      <c r="J68" s="80"/>
      <c r="K68" s="80"/>
      <c r="L68" s="80"/>
      <c r="M68" s="80"/>
      <c r="N68" s="81"/>
      <c r="O68" s="80"/>
      <c r="P68" s="82"/>
      <c r="Q68" s="83"/>
      <c r="R68" s="125"/>
      <c r="S68" s="80"/>
      <c r="T68" s="80"/>
      <c r="U68" s="1"/>
      <c r="V68" s="85"/>
      <c r="W68" s="85"/>
      <c r="X68" s="85"/>
      <c r="Y68" s="86"/>
    </row>
    <row r="69" spans="1:25" ht="34.5" customHeight="1" thickBot="1">
      <c r="A69" s="250" t="s">
        <v>221</v>
      </c>
      <c r="B69" s="251"/>
      <c r="C69" s="88"/>
      <c r="D69" s="88"/>
      <c r="E69" s="88"/>
      <c r="F69" s="68"/>
      <c r="G69" s="69">
        <f aca="true" t="shared" si="2" ref="G69:Q69">SUM(G6:G56)</f>
        <v>31</v>
      </c>
      <c r="H69" s="69">
        <f t="shared" si="2"/>
        <v>3</v>
      </c>
      <c r="I69" s="69">
        <f t="shared" si="2"/>
        <v>0</v>
      </c>
      <c r="J69" s="69">
        <f t="shared" si="2"/>
        <v>481</v>
      </c>
      <c r="K69" s="69">
        <f t="shared" si="2"/>
        <v>489</v>
      </c>
      <c r="L69" s="69">
        <f t="shared" si="2"/>
        <v>366</v>
      </c>
      <c r="M69" s="69">
        <f t="shared" si="2"/>
        <v>30</v>
      </c>
      <c r="N69" s="69">
        <f t="shared" si="2"/>
        <v>5</v>
      </c>
      <c r="O69" s="69">
        <f t="shared" si="2"/>
        <v>1405</v>
      </c>
      <c r="P69" s="71">
        <f t="shared" si="2"/>
        <v>163297.15</v>
      </c>
      <c r="Q69" s="101">
        <f t="shared" si="2"/>
        <v>623000</v>
      </c>
      <c r="R69" s="116"/>
      <c r="S69" s="69">
        <f aca="true" t="shared" si="3" ref="S69:Y69">SUM(S6:S56)</f>
        <v>183</v>
      </c>
      <c r="T69" s="69">
        <f t="shared" si="3"/>
        <v>298</v>
      </c>
      <c r="U69" s="69">
        <f>SUM(U6:U56)</f>
        <v>481</v>
      </c>
      <c r="V69" s="71">
        <f t="shared" si="3"/>
        <v>45561.33000000001</v>
      </c>
      <c r="W69" s="71">
        <f t="shared" si="3"/>
        <v>103679.18000000002</v>
      </c>
      <c r="X69" s="71">
        <f t="shared" si="3"/>
        <v>91704.50000000001</v>
      </c>
      <c r="Y69" s="75">
        <f t="shared" si="3"/>
        <v>560251</v>
      </c>
    </row>
    <row r="70" spans="2:18" s="117" customFormat="1" ht="23.25" customHeight="1">
      <c r="B70" s="117">
        <f>COUNTIF(B6:B56,"*")</f>
        <v>51</v>
      </c>
      <c r="C70" s="118"/>
      <c r="F70" s="119">
        <f>COUNTIF(F6:F56,"&gt;0")</f>
        <v>7</v>
      </c>
      <c r="Q70" s="120"/>
      <c r="R70" s="119">
        <f>COUNTIF(R6:R56,"&gt;0")+COUNTIF(R6:R56,"*")</f>
        <v>44</v>
      </c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mergeCells count="27">
    <mergeCell ref="A69:B69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2755905511811024" right="0.275590551181102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R38"/>
  <sheetViews>
    <sheetView workbookViewId="0" topLeftCell="M9">
      <selection activeCell="V17" sqref="V17"/>
    </sheetView>
  </sheetViews>
  <sheetFormatPr defaultColWidth="9.00390625" defaultRowHeight="16.5"/>
  <cols>
    <col min="1" max="1" width="4.125" style="46" customWidth="1"/>
    <col min="2" max="2" width="7.87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26" width="9.00390625" style="46" customWidth="1"/>
    <col min="27" max="16384" width="0" style="46" hidden="1" customWidth="1"/>
  </cols>
  <sheetData>
    <row r="1" spans="1:25" ht="42" customHeight="1" thickBot="1">
      <c r="A1" s="240" t="s">
        <v>838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30" customHeight="1">
      <c r="A2" s="242" t="s">
        <v>117</v>
      </c>
      <c r="B2" s="243"/>
      <c r="C2" s="243"/>
      <c r="D2" s="243"/>
      <c r="E2" s="244"/>
      <c r="F2" s="245" t="s">
        <v>118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7" t="s">
        <v>119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120</v>
      </c>
      <c r="B3" s="225" t="s">
        <v>121</v>
      </c>
      <c r="C3" s="219" t="s">
        <v>122</v>
      </c>
      <c r="D3" s="219" t="s">
        <v>123</v>
      </c>
      <c r="E3" s="225" t="s">
        <v>124</v>
      </c>
      <c r="F3" s="228" t="s">
        <v>125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60" t="s">
        <v>128</v>
      </c>
      <c r="R3" s="263" t="s">
        <v>125</v>
      </c>
      <c r="S3" s="264" t="s">
        <v>126</v>
      </c>
      <c r="T3" s="264"/>
      <c r="U3" s="264"/>
      <c r="V3" s="258" t="s">
        <v>223</v>
      </c>
      <c r="W3" s="258" t="s">
        <v>224</v>
      </c>
      <c r="X3" s="258" t="s">
        <v>326</v>
      </c>
      <c r="Y3" s="269" t="s">
        <v>132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133</v>
      </c>
      <c r="H4" s="228" t="s">
        <v>134</v>
      </c>
      <c r="I4" s="255" t="s">
        <v>135</v>
      </c>
      <c r="J4" s="256"/>
      <c r="K4" s="256"/>
      <c r="L4" s="256"/>
      <c r="M4" s="256"/>
      <c r="N4" s="257"/>
      <c r="O4" s="228" t="s">
        <v>136</v>
      </c>
      <c r="P4" s="226"/>
      <c r="Q4" s="261"/>
      <c r="R4" s="263"/>
      <c r="S4" s="265" t="s">
        <v>133</v>
      </c>
      <c r="T4" s="265" t="s">
        <v>137</v>
      </c>
      <c r="U4" s="265" t="s">
        <v>136</v>
      </c>
      <c r="V4" s="258"/>
      <c r="W4" s="258"/>
      <c r="X4" s="258"/>
      <c r="Y4" s="269"/>
    </row>
    <row r="5" spans="1:25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138</v>
      </c>
      <c r="J5" s="89" t="s">
        <v>139</v>
      </c>
      <c r="K5" s="89" t="s">
        <v>140</v>
      </c>
      <c r="L5" s="89" t="s">
        <v>141</v>
      </c>
      <c r="M5" s="89" t="s">
        <v>142</v>
      </c>
      <c r="N5" s="60" t="s">
        <v>143</v>
      </c>
      <c r="O5" s="229"/>
      <c r="P5" s="227"/>
      <c r="Q5" s="262"/>
      <c r="R5" s="263"/>
      <c r="S5" s="265"/>
      <c r="T5" s="265"/>
      <c r="U5" s="265"/>
      <c r="V5" s="258"/>
      <c r="W5" s="258"/>
      <c r="X5" s="258"/>
      <c r="Y5" s="269"/>
    </row>
    <row r="6" spans="1:25" ht="34.5" customHeight="1">
      <c r="A6" s="61">
        <v>1</v>
      </c>
      <c r="B6" s="97" t="s">
        <v>839</v>
      </c>
      <c r="C6" s="98" t="s">
        <v>9</v>
      </c>
      <c r="D6" s="41" t="s">
        <v>66</v>
      </c>
      <c r="E6" s="43" t="s">
        <v>67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36">SUM(G6:N6)</f>
        <v>0</v>
      </c>
      <c r="P6" s="2"/>
      <c r="Q6" s="3"/>
      <c r="R6" s="102">
        <v>5</v>
      </c>
      <c r="S6" s="103">
        <v>0</v>
      </c>
      <c r="T6" s="103">
        <v>12</v>
      </c>
      <c r="U6" s="103">
        <f aca="true" t="shared" si="1" ref="U6:U36">SUM(S6:T6)</f>
        <v>12</v>
      </c>
      <c r="V6" s="104">
        <v>890.76</v>
      </c>
      <c r="W6" s="104">
        <v>2330.32</v>
      </c>
      <c r="X6" s="104">
        <v>1983.28</v>
      </c>
      <c r="Y6" s="115">
        <v>7000</v>
      </c>
    </row>
    <row r="7" spans="1:25" ht="34.5" customHeight="1">
      <c r="A7" s="61">
        <v>2</v>
      </c>
      <c r="B7" s="97" t="s">
        <v>840</v>
      </c>
      <c r="C7" s="98" t="s">
        <v>9</v>
      </c>
      <c r="D7" s="41" t="s">
        <v>841</v>
      </c>
      <c r="E7" s="97" t="s">
        <v>0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62">
        <v>4</v>
      </c>
      <c r="S7" s="1">
        <v>0</v>
      </c>
      <c r="T7" s="1">
        <v>2</v>
      </c>
      <c r="U7" s="103">
        <f t="shared" si="1"/>
        <v>2</v>
      </c>
      <c r="V7" s="21">
        <v>220</v>
      </c>
      <c r="W7" s="21">
        <v>442.8</v>
      </c>
      <c r="X7" s="21">
        <v>420.9</v>
      </c>
      <c r="Y7" s="22">
        <v>1460</v>
      </c>
    </row>
    <row r="8" spans="1:25" ht="34.5" customHeight="1">
      <c r="A8" s="61">
        <v>3</v>
      </c>
      <c r="B8" s="97" t="s">
        <v>347</v>
      </c>
      <c r="C8" s="98" t="s">
        <v>9</v>
      </c>
      <c r="D8" s="41" t="s">
        <v>842</v>
      </c>
      <c r="E8" s="97" t="s">
        <v>0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62">
        <v>4</v>
      </c>
      <c r="S8" s="1">
        <v>0</v>
      </c>
      <c r="T8" s="1">
        <v>8</v>
      </c>
      <c r="U8" s="103">
        <f t="shared" si="1"/>
        <v>8</v>
      </c>
      <c r="V8" s="21">
        <v>1121.36</v>
      </c>
      <c r="W8" s="21">
        <v>2112.94</v>
      </c>
      <c r="X8" s="21">
        <v>1869.34</v>
      </c>
      <c r="Y8" s="22">
        <v>10000</v>
      </c>
    </row>
    <row r="9" spans="1:25" ht="34.5" customHeight="1">
      <c r="A9" s="61">
        <v>4</v>
      </c>
      <c r="B9" s="97" t="s">
        <v>58</v>
      </c>
      <c r="C9" s="98" t="s">
        <v>9</v>
      </c>
      <c r="D9" s="41" t="s">
        <v>843</v>
      </c>
      <c r="E9" s="97" t="s">
        <v>1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62">
        <v>4</v>
      </c>
      <c r="S9" s="1">
        <v>0</v>
      </c>
      <c r="T9" s="1">
        <v>10</v>
      </c>
      <c r="U9" s="103">
        <f t="shared" si="1"/>
        <v>10</v>
      </c>
      <c r="V9" s="21">
        <v>845.2</v>
      </c>
      <c r="W9" s="21">
        <v>1862.22</v>
      </c>
      <c r="X9" s="21">
        <v>1660.55</v>
      </c>
      <c r="Y9" s="22">
        <v>6000</v>
      </c>
    </row>
    <row r="10" spans="1:25" ht="34.5" customHeight="1">
      <c r="A10" s="61">
        <v>5</v>
      </c>
      <c r="B10" s="97" t="s">
        <v>341</v>
      </c>
      <c r="C10" s="98" t="s">
        <v>9</v>
      </c>
      <c r="D10" s="41" t="s">
        <v>151</v>
      </c>
      <c r="E10" s="97" t="s">
        <v>1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4" t="s">
        <v>23</v>
      </c>
      <c r="S10" s="1">
        <v>0</v>
      </c>
      <c r="T10" s="1">
        <v>8</v>
      </c>
      <c r="U10" s="103">
        <f t="shared" si="1"/>
        <v>8</v>
      </c>
      <c r="V10" s="21">
        <v>765.24</v>
      </c>
      <c r="W10" s="21">
        <v>1608.4</v>
      </c>
      <c r="X10" s="21">
        <v>1411.98</v>
      </c>
      <c r="Y10" s="22">
        <v>5300</v>
      </c>
    </row>
    <row r="11" spans="1:25" ht="34.5" customHeight="1">
      <c r="A11" s="61">
        <v>6</v>
      </c>
      <c r="B11" s="97" t="s">
        <v>147</v>
      </c>
      <c r="C11" s="98" t="s">
        <v>9</v>
      </c>
      <c r="D11" s="41" t="s">
        <v>844</v>
      </c>
      <c r="E11" s="97" t="s">
        <v>0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4">
        <v>0</v>
      </c>
      <c r="S11" s="1">
        <v>0</v>
      </c>
      <c r="T11" s="1">
        <v>0</v>
      </c>
      <c r="U11" s="103">
        <f t="shared" si="1"/>
        <v>0</v>
      </c>
      <c r="V11" s="21">
        <v>0</v>
      </c>
      <c r="W11" s="21">
        <v>0</v>
      </c>
      <c r="X11" s="21">
        <v>0</v>
      </c>
      <c r="Y11" s="126" t="s">
        <v>845</v>
      </c>
    </row>
    <row r="12" spans="1:25" ht="34.5" customHeight="1">
      <c r="A12" s="61">
        <v>7</v>
      </c>
      <c r="B12" s="97" t="s">
        <v>846</v>
      </c>
      <c r="C12" s="98" t="s">
        <v>9</v>
      </c>
      <c r="D12" s="41" t="s">
        <v>847</v>
      </c>
      <c r="E12" s="97" t="s">
        <v>1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4">
        <v>4</v>
      </c>
      <c r="S12" s="1">
        <v>0</v>
      </c>
      <c r="T12" s="1">
        <v>1</v>
      </c>
      <c r="U12" s="103">
        <f t="shared" si="1"/>
        <v>1</v>
      </c>
      <c r="V12" s="21">
        <v>103.67</v>
      </c>
      <c r="W12" s="21">
        <v>224.75</v>
      </c>
      <c r="X12" s="21">
        <v>192.75</v>
      </c>
      <c r="Y12" s="22">
        <v>858</v>
      </c>
    </row>
    <row r="13" spans="1:25" ht="34.5" customHeight="1">
      <c r="A13" s="61">
        <v>8</v>
      </c>
      <c r="B13" s="97" t="s">
        <v>636</v>
      </c>
      <c r="C13" s="98" t="s">
        <v>2</v>
      </c>
      <c r="D13" s="41" t="s">
        <v>89</v>
      </c>
      <c r="E13" s="97" t="s">
        <v>1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4">
        <v>5</v>
      </c>
      <c r="S13" s="1">
        <v>4</v>
      </c>
      <c r="T13" s="1">
        <v>0</v>
      </c>
      <c r="U13" s="103">
        <f t="shared" si="1"/>
        <v>4</v>
      </c>
      <c r="V13" s="21">
        <v>1013.29</v>
      </c>
      <c r="W13" s="21">
        <v>2112.36</v>
      </c>
      <c r="X13" s="21">
        <v>1907.7</v>
      </c>
      <c r="Y13" s="22">
        <v>16000</v>
      </c>
    </row>
    <row r="14" spans="1:25" ht="34.5" customHeight="1">
      <c r="A14" s="61">
        <v>9</v>
      </c>
      <c r="B14" s="97" t="s">
        <v>16</v>
      </c>
      <c r="C14" s="98" t="s">
        <v>2</v>
      </c>
      <c r="D14" s="41" t="s">
        <v>89</v>
      </c>
      <c r="E14" s="97" t="s">
        <v>0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62">
        <v>4</v>
      </c>
      <c r="S14" s="1">
        <v>0</v>
      </c>
      <c r="T14" s="1">
        <v>2</v>
      </c>
      <c r="U14" s="103">
        <f t="shared" si="1"/>
        <v>2</v>
      </c>
      <c r="V14" s="21">
        <v>210</v>
      </c>
      <c r="W14" s="21">
        <v>578.29</v>
      </c>
      <c r="X14" s="21">
        <v>518.7</v>
      </c>
      <c r="Y14" s="22">
        <v>3900</v>
      </c>
    </row>
    <row r="15" spans="1:25" ht="34.5" customHeight="1">
      <c r="A15" s="61">
        <v>10</v>
      </c>
      <c r="B15" s="97" t="s">
        <v>238</v>
      </c>
      <c r="C15" s="98" t="s">
        <v>2</v>
      </c>
      <c r="D15" s="41" t="s">
        <v>848</v>
      </c>
      <c r="E15" s="97" t="s">
        <v>1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62">
        <v>4</v>
      </c>
      <c r="S15" s="1">
        <v>0</v>
      </c>
      <c r="T15" s="1">
        <v>4</v>
      </c>
      <c r="U15" s="103">
        <f t="shared" si="1"/>
        <v>4</v>
      </c>
      <c r="V15" s="21">
        <v>335.14</v>
      </c>
      <c r="W15" s="21">
        <v>663.34</v>
      </c>
      <c r="X15" s="21">
        <v>593.98</v>
      </c>
      <c r="Y15" s="22">
        <v>3200</v>
      </c>
    </row>
    <row r="16" spans="1:25" ht="34.5" customHeight="1">
      <c r="A16" s="61">
        <v>11</v>
      </c>
      <c r="B16" s="97" t="s">
        <v>177</v>
      </c>
      <c r="C16" s="98" t="s">
        <v>2</v>
      </c>
      <c r="D16" s="41" t="s">
        <v>849</v>
      </c>
      <c r="E16" s="97" t="s">
        <v>1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62">
        <v>5</v>
      </c>
      <c r="S16" s="1">
        <v>4</v>
      </c>
      <c r="T16" s="1">
        <v>0</v>
      </c>
      <c r="U16" s="103">
        <f t="shared" si="1"/>
        <v>4</v>
      </c>
      <c r="V16" s="21">
        <v>417</v>
      </c>
      <c r="W16" s="21">
        <v>1206.11</v>
      </c>
      <c r="X16" s="21">
        <v>1047.35</v>
      </c>
      <c r="Y16" s="22">
        <v>6170</v>
      </c>
    </row>
    <row r="17" spans="1:25" ht="34.5" customHeight="1">
      <c r="A17" s="61">
        <v>12</v>
      </c>
      <c r="B17" s="97" t="s">
        <v>287</v>
      </c>
      <c r="C17" s="98" t="s">
        <v>2</v>
      </c>
      <c r="D17" s="41" t="s">
        <v>288</v>
      </c>
      <c r="E17" s="97" t="s">
        <v>0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4">
        <v>0</v>
      </c>
      <c r="S17" s="1">
        <v>0</v>
      </c>
      <c r="T17" s="1">
        <v>0</v>
      </c>
      <c r="U17" s="103">
        <f t="shared" si="1"/>
        <v>0</v>
      </c>
      <c r="V17" s="21">
        <v>221.07</v>
      </c>
      <c r="W17" s="21">
        <v>0</v>
      </c>
      <c r="X17" s="21">
        <v>0</v>
      </c>
      <c r="Y17" s="126" t="s">
        <v>850</v>
      </c>
    </row>
    <row r="18" spans="1:25" ht="34.5" customHeight="1">
      <c r="A18" s="61">
        <v>13</v>
      </c>
      <c r="B18" s="97" t="s">
        <v>851</v>
      </c>
      <c r="C18" s="98" t="s">
        <v>3</v>
      </c>
      <c r="D18" s="41" t="s">
        <v>852</v>
      </c>
      <c r="E18" s="97" t="s">
        <v>4</v>
      </c>
      <c r="F18" s="1">
        <v>15</v>
      </c>
      <c r="G18" s="1">
        <v>4</v>
      </c>
      <c r="H18" s="1">
        <v>0</v>
      </c>
      <c r="I18" s="1">
        <v>0</v>
      </c>
      <c r="J18" s="1">
        <v>70</v>
      </c>
      <c r="K18" s="1">
        <v>42</v>
      </c>
      <c r="L18" s="1">
        <v>28</v>
      </c>
      <c r="M18" s="1">
        <v>0</v>
      </c>
      <c r="N18" s="20">
        <v>0</v>
      </c>
      <c r="O18" s="1">
        <f t="shared" si="0"/>
        <v>144</v>
      </c>
      <c r="P18" s="2">
        <v>15781.26</v>
      </c>
      <c r="Q18" s="3">
        <v>62465</v>
      </c>
      <c r="R18" s="4"/>
      <c r="S18" s="1"/>
      <c r="T18" s="1"/>
      <c r="U18" s="103">
        <f t="shared" si="1"/>
        <v>0</v>
      </c>
      <c r="V18" s="21"/>
      <c r="W18" s="21"/>
      <c r="X18" s="21"/>
      <c r="Y18" s="22"/>
    </row>
    <row r="19" spans="1:25" ht="34.5" customHeight="1">
      <c r="A19" s="61">
        <v>14</v>
      </c>
      <c r="B19" s="97" t="s">
        <v>463</v>
      </c>
      <c r="C19" s="98" t="s">
        <v>3</v>
      </c>
      <c r="D19" s="41" t="s">
        <v>536</v>
      </c>
      <c r="E19" s="97" t="s">
        <v>190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62">
        <v>5</v>
      </c>
      <c r="S19" s="1">
        <v>0</v>
      </c>
      <c r="T19" s="1">
        <v>6</v>
      </c>
      <c r="U19" s="103">
        <f t="shared" si="1"/>
        <v>6</v>
      </c>
      <c r="V19" s="21">
        <v>1179.31</v>
      </c>
      <c r="W19" s="21">
        <v>2979.36</v>
      </c>
      <c r="X19" s="21">
        <v>2753</v>
      </c>
      <c r="Y19" s="22">
        <v>18000</v>
      </c>
    </row>
    <row r="20" spans="1:25" ht="34.5" customHeight="1">
      <c r="A20" s="61">
        <v>15</v>
      </c>
      <c r="B20" s="97" t="s">
        <v>179</v>
      </c>
      <c r="C20" s="98" t="s">
        <v>3</v>
      </c>
      <c r="D20" s="41" t="s">
        <v>192</v>
      </c>
      <c r="E20" s="97" t="s">
        <v>14</v>
      </c>
      <c r="F20" s="1">
        <v>14</v>
      </c>
      <c r="G20" s="1">
        <v>4</v>
      </c>
      <c r="H20" s="1">
        <v>0</v>
      </c>
      <c r="I20" s="1">
        <v>0</v>
      </c>
      <c r="J20" s="1">
        <v>66</v>
      </c>
      <c r="K20" s="1">
        <v>94</v>
      </c>
      <c r="L20" s="1">
        <v>38</v>
      </c>
      <c r="M20" s="1">
        <v>0</v>
      </c>
      <c r="N20" s="20">
        <v>3</v>
      </c>
      <c r="O20" s="1">
        <f t="shared" si="0"/>
        <v>205</v>
      </c>
      <c r="P20" s="2">
        <v>20395.91</v>
      </c>
      <c r="Q20" s="3">
        <v>76000</v>
      </c>
      <c r="R20" s="62"/>
      <c r="S20" s="1"/>
      <c r="T20" s="1"/>
      <c r="U20" s="103">
        <f t="shared" si="1"/>
        <v>0</v>
      </c>
      <c r="V20" s="21"/>
      <c r="W20" s="21"/>
      <c r="X20" s="21"/>
      <c r="Y20" s="22"/>
    </row>
    <row r="21" spans="1:25" ht="34.5" customHeight="1">
      <c r="A21" s="61">
        <v>16</v>
      </c>
      <c r="B21" s="97" t="s">
        <v>853</v>
      </c>
      <c r="C21" s="98" t="s">
        <v>3</v>
      </c>
      <c r="D21" s="41" t="s">
        <v>854</v>
      </c>
      <c r="E21" s="97" t="s">
        <v>14</v>
      </c>
      <c r="F21" s="1">
        <v>13</v>
      </c>
      <c r="G21" s="1">
        <v>8</v>
      </c>
      <c r="H21" s="1">
        <v>0</v>
      </c>
      <c r="I21" s="1">
        <v>0</v>
      </c>
      <c r="J21" s="1">
        <v>23</v>
      </c>
      <c r="K21" s="1">
        <v>52</v>
      </c>
      <c r="L21" s="1">
        <v>13</v>
      </c>
      <c r="M21" s="1">
        <v>2</v>
      </c>
      <c r="N21" s="20">
        <v>0</v>
      </c>
      <c r="O21" s="1">
        <f t="shared" si="0"/>
        <v>98</v>
      </c>
      <c r="P21" s="2">
        <v>10081.56</v>
      </c>
      <c r="Q21" s="3">
        <v>50000</v>
      </c>
      <c r="R21" s="4"/>
      <c r="S21" s="1"/>
      <c r="T21" s="1"/>
      <c r="U21" s="103">
        <f t="shared" si="1"/>
        <v>0</v>
      </c>
      <c r="V21" s="21"/>
      <c r="W21" s="21"/>
      <c r="X21" s="21"/>
      <c r="Y21" s="22"/>
    </row>
    <row r="22" spans="1:25" ht="34.5" customHeight="1">
      <c r="A22" s="61">
        <v>17</v>
      </c>
      <c r="B22" s="97" t="s">
        <v>855</v>
      </c>
      <c r="C22" s="98" t="s">
        <v>5</v>
      </c>
      <c r="D22" s="41" t="s">
        <v>856</v>
      </c>
      <c r="E22" s="97" t="s">
        <v>21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62">
        <v>5</v>
      </c>
      <c r="S22" s="1">
        <v>8</v>
      </c>
      <c r="T22" s="1">
        <v>0</v>
      </c>
      <c r="U22" s="103">
        <f t="shared" si="1"/>
        <v>8</v>
      </c>
      <c r="V22" s="21">
        <v>582</v>
      </c>
      <c r="W22" s="21">
        <v>1640.98</v>
      </c>
      <c r="X22" s="21">
        <v>1354.37</v>
      </c>
      <c r="Y22" s="22">
        <v>8000</v>
      </c>
    </row>
    <row r="23" spans="1:252" ht="34.5" customHeight="1">
      <c r="A23" s="61">
        <v>18</v>
      </c>
      <c r="B23" s="97" t="s">
        <v>612</v>
      </c>
      <c r="C23" s="98" t="s">
        <v>5</v>
      </c>
      <c r="D23" s="41" t="s">
        <v>857</v>
      </c>
      <c r="E23" s="97" t="s">
        <v>1</v>
      </c>
      <c r="F23" s="1">
        <v>19</v>
      </c>
      <c r="G23" s="1">
        <v>0</v>
      </c>
      <c r="H23" s="1">
        <v>0</v>
      </c>
      <c r="I23" s="1">
        <v>0</v>
      </c>
      <c r="J23" s="1">
        <v>0</v>
      </c>
      <c r="K23" s="1">
        <v>29</v>
      </c>
      <c r="L23" s="1">
        <v>15</v>
      </c>
      <c r="M23" s="1">
        <v>2</v>
      </c>
      <c r="N23" s="20">
        <v>1</v>
      </c>
      <c r="O23" s="1">
        <f t="shared" si="0"/>
        <v>47</v>
      </c>
      <c r="P23" s="2">
        <v>20293.93</v>
      </c>
      <c r="Q23" s="3">
        <v>120000</v>
      </c>
      <c r="R23" s="62"/>
      <c r="S23" s="1"/>
      <c r="T23" s="1"/>
      <c r="U23" s="103">
        <f t="shared" si="1"/>
        <v>0</v>
      </c>
      <c r="V23" s="21"/>
      <c r="W23" s="21"/>
      <c r="X23" s="21"/>
      <c r="Y23" s="22"/>
      <c r="IN23" s="78"/>
      <c r="IO23" s="78"/>
      <c r="IP23" s="78"/>
      <c r="IQ23" s="78"/>
      <c r="IR23" s="78"/>
    </row>
    <row r="24" spans="1:25" ht="34.5" customHeight="1">
      <c r="A24" s="61">
        <v>19</v>
      </c>
      <c r="B24" s="97" t="s">
        <v>858</v>
      </c>
      <c r="C24" s="98" t="s">
        <v>5</v>
      </c>
      <c r="D24" s="41" t="s">
        <v>859</v>
      </c>
      <c r="E24" s="97" t="s">
        <v>8</v>
      </c>
      <c r="F24" s="1"/>
      <c r="G24" s="1"/>
      <c r="H24" s="1"/>
      <c r="I24" s="1"/>
      <c r="J24" s="1"/>
      <c r="K24" s="1"/>
      <c r="L24" s="1"/>
      <c r="M24" s="1"/>
      <c r="N24" s="20"/>
      <c r="O24" s="1">
        <f t="shared" si="0"/>
        <v>0</v>
      </c>
      <c r="P24" s="2"/>
      <c r="Q24" s="3"/>
      <c r="R24" s="62">
        <v>4</v>
      </c>
      <c r="S24" s="1">
        <v>0</v>
      </c>
      <c r="T24" s="1">
        <v>8</v>
      </c>
      <c r="U24" s="103">
        <f t="shared" si="1"/>
        <v>8</v>
      </c>
      <c r="V24" s="21">
        <v>776.24</v>
      </c>
      <c r="W24" s="21">
        <v>1844.96</v>
      </c>
      <c r="X24" s="21">
        <v>1605.97</v>
      </c>
      <c r="Y24" s="22">
        <v>10000</v>
      </c>
    </row>
    <row r="25" spans="1:25" ht="34.5" customHeight="1">
      <c r="A25" s="61">
        <v>20</v>
      </c>
      <c r="B25" s="97" t="s">
        <v>633</v>
      </c>
      <c r="C25" s="98" t="s">
        <v>5</v>
      </c>
      <c r="D25" s="41" t="s">
        <v>860</v>
      </c>
      <c r="E25" s="97" t="s">
        <v>1</v>
      </c>
      <c r="F25" s="1"/>
      <c r="G25" s="1"/>
      <c r="H25" s="1"/>
      <c r="I25" s="1"/>
      <c r="J25" s="1"/>
      <c r="K25" s="1"/>
      <c r="L25" s="1"/>
      <c r="M25" s="1"/>
      <c r="N25" s="20"/>
      <c r="O25" s="1">
        <f t="shared" si="0"/>
        <v>0</v>
      </c>
      <c r="P25" s="2"/>
      <c r="Q25" s="3"/>
      <c r="R25" s="4" t="s">
        <v>23</v>
      </c>
      <c r="S25" s="1">
        <v>53</v>
      </c>
      <c r="T25" s="1">
        <v>0</v>
      </c>
      <c r="U25" s="103">
        <f t="shared" si="1"/>
        <v>53</v>
      </c>
      <c r="V25" s="21">
        <v>4848.49</v>
      </c>
      <c r="W25" s="21">
        <v>10921.73</v>
      </c>
      <c r="X25" s="21">
        <v>9876.64</v>
      </c>
      <c r="Y25" s="22">
        <v>53830</v>
      </c>
    </row>
    <row r="26" spans="1:25" ht="34.5" customHeight="1">
      <c r="A26" s="61">
        <v>21</v>
      </c>
      <c r="B26" s="97" t="s">
        <v>242</v>
      </c>
      <c r="C26" s="98" t="s">
        <v>5</v>
      </c>
      <c r="D26" s="41" t="s">
        <v>86</v>
      </c>
      <c r="E26" s="97" t="s">
        <v>1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3"/>
      <c r="R26" s="62">
        <v>5</v>
      </c>
      <c r="S26" s="1">
        <v>0</v>
      </c>
      <c r="T26" s="1">
        <v>4</v>
      </c>
      <c r="U26" s="103">
        <f t="shared" si="1"/>
        <v>4</v>
      </c>
      <c r="V26" s="21">
        <v>701.84</v>
      </c>
      <c r="W26" s="21">
        <v>1862.66</v>
      </c>
      <c r="X26" s="21">
        <v>1706.96</v>
      </c>
      <c r="Y26" s="22">
        <v>8000</v>
      </c>
    </row>
    <row r="27" spans="1:25" ht="34.5" customHeight="1">
      <c r="A27" s="61">
        <v>22</v>
      </c>
      <c r="B27" s="97" t="s">
        <v>583</v>
      </c>
      <c r="C27" s="98" t="s">
        <v>7</v>
      </c>
      <c r="D27" s="127" t="s">
        <v>861</v>
      </c>
      <c r="E27" s="97" t="s">
        <v>206</v>
      </c>
      <c r="F27" s="1"/>
      <c r="G27" s="1"/>
      <c r="H27" s="1"/>
      <c r="I27" s="1"/>
      <c r="J27" s="1"/>
      <c r="K27" s="1"/>
      <c r="L27" s="1"/>
      <c r="M27" s="1"/>
      <c r="N27" s="20"/>
      <c r="O27" s="1">
        <f t="shared" si="0"/>
        <v>0</v>
      </c>
      <c r="P27" s="2"/>
      <c r="Q27" s="3"/>
      <c r="R27" s="4">
        <v>5</v>
      </c>
      <c r="S27" s="1">
        <v>0</v>
      </c>
      <c r="T27" s="1">
        <v>2</v>
      </c>
      <c r="U27" s="103">
        <f t="shared" si="1"/>
        <v>2</v>
      </c>
      <c r="V27" s="21">
        <v>191</v>
      </c>
      <c r="W27" s="21">
        <v>493.32</v>
      </c>
      <c r="X27" s="21">
        <v>417.62</v>
      </c>
      <c r="Y27" s="22">
        <v>1500</v>
      </c>
    </row>
    <row r="28" spans="1:25" ht="34.5" customHeight="1">
      <c r="A28" s="61">
        <v>23</v>
      </c>
      <c r="B28" s="97" t="s">
        <v>583</v>
      </c>
      <c r="C28" s="98" t="s">
        <v>7</v>
      </c>
      <c r="D28" s="127" t="s">
        <v>861</v>
      </c>
      <c r="E28" s="97" t="s">
        <v>21</v>
      </c>
      <c r="F28" s="1"/>
      <c r="G28" s="1"/>
      <c r="H28" s="1"/>
      <c r="I28" s="1"/>
      <c r="J28" s="1"/>
      <c r="K28" s="1"/>
      <c r="L28" s="1"/>
      <c r="M28" s="1"/>
      <c r="N28" s="20"/>
      <c r="O28" s="1">
        <f t="shared" si="0"/>
        <v>0</v>
      </c>
      <c r="P28" s="2"/>
      <c r="Q28" s="3"/>
      <c r="R28" s="4">
        <v>5</v>
      </c>
      <c r="S28" s="1">
        <v>0</v>
      </c>
      <c r="T28" s="1">
        <v>2</v>
      </c>
      <c r="U28" s="103">
        <f t="shared" si="1"/>
        <v>2</v>
      </c>
      <c r="V28" s="21">
        <v>177</v>
      </c>
      <c r="W28" s="21">
        <v>444.94</v>
      </c>
      <c r="X28" s="21">
        <v>388.38</v>
      </c>
      <c r="Y28" s="22">
        <v>1500</v>
      </c>
    </row>
    <row r="29" spans="1:25" ht="34.5" customHeight="1">
      <c r="A29" s="61">
        <v>24</v>
      </c>
      <c r="B29" s="97" t="s">
        <v>207</v>
      </c>
      <c r="C29" s="98" t="s">
        <v>7</v>
      </c>
      <c r="D29" s="41" t="s">
        <v>862</v>
      </c>
      <c r="E29" s="97" t="s">
        <v>1</v>
      </c>
      <c r="F29" s="1">
        <v>13</v>
      </c>
      <c r="G29" s="1">
        <v>5</v>
      </c>
      <c r="H29" s="1">
        <v>0</v>
      </c>
      <c r="I29" s="1">
        <v>0</v>
      </c>
      <c r="J29" s="1">
        <v>22</v>
      </c>
      <c r="K29" s="1">
        <v>48</v>
      </c>
      <c r="L29" s="1">
        <v>11</v>
      </c>
      <c r="M29" s="1">
        <v>0</v>
      </c>
      <c r="N29" s="20">
        <v>0</v>
      </c>
      <c r="O29" s="1">
        <f t="shared" si="0"/>
        <v>86</v>
      </c>
      <c r="P29" s="2">
        <v>10142.51</v>
      </c>
      <c r="Q29" s="3">
        <v>49500</v>
      </c>
      <c r="R29" s="62"/>
      <c r="S29" s="1"/>
      <c r="T29" s="1"/>
      <c r="U29" s="103">
        <f t="shared" si="1"/>
        <v>0</v>
      </c>
      <c r="V29" s="21"/>
      <c r="W29" s="21"/>
      <c r="X29" s="21"/>
      <c r="Y29" s="22"/>
    </row>
    <row r="30" spans="1:25" ht="34.5" customHeight="1">
      <c r="A30" s="61">
        <v>25</v>
      </c>
      <c r="B30" s="97" t="s">
        <v>257</v>
      </c>
      <c r="C30" s="98" t="s">
        <v>17</v>
      </c>
      <c r="D30" s="41" t="s">
        <v>863</v>
      </c>
      <c r="E30" s="97" t="s">
        <v>0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4">
        <v>4</v>
      </c>
      <c r="S30" s="1">
        <v>0</v>
      </c>
      <c r="T30" s="1">
        <v>8</v>
      </c>
      <c r="U30" s="103">
        <f t="shared" si="1"/>
        <v>8</v>
      </c>
      <c r="V30" s="21">
        <v>676</v>
      </c>
      <c r="W30" s="21">
        <v>1337.01</v>
      </c>
      <c r="X30" s="21">
        <v>1209.31</v>
      </c>
      <c r="Y30" s="22">
        <v>4800</v>
      </c>
    </row>
    <row r="31" spans="1:25" s="78" customFormat="1" ht="34.5" customHeight="1">
      <c r="A31" s="61">
        <v>26</v>
      </c>
      <c r="B31" s="97" t="s">
        <v>257</v>
      </c>
      <c r="C31" s="98" t="s">
        <v>17</v>
      </c>
      <c r="D31" s="41" t="s">
        <v>864</v>
      </c>
      <c r="E31" s="97" t="s">
        <v>0</v>
      </c>
      <c r="F31" s="1"/>
      <c r="G31" s="1"/>
      <c r="H31" s="1"/>
      <c r="I31" s="1"/>
      <c r="J31" s="1"/>
      <c r="K31" s="1"/>
      <c r="L31" s="1"/>
      <c r="M31" s="1"/>
      <c r="N31" s="20"/>
      <c r="O31" s="1">
        <f t="shared" si="0"/>
        <v>0</v>
      </c>
      <c r="P31" s="2"/>
      <c r="Q31" s="3"/>
      <c r="R31" s="62">
        <v>4</v>
      </c>
      <c r="S31" s="1">
        <v>0</v>
      </c>
      <c r="T31" s="1">
        <v>8</v>
      </c>
      <c r="U31" s="103">
        <f t="shared" si="1"/>
        <v>8</v>
      </c>
      <c r="V31" s="21">
        <v>686</v>
      </c>
      <c r="W31" s="21">
        <v>1307.4</v>
      </c>
      <c r="X31" s="21">
        <v>1185.36</v>
      </c>
      <c r="Y31" s="22">
        <v>4800</v>
      </c>
    </row>
    <row r="32" spans="1:25" ht="34.5" customHeight="1">
      <c r="A32" s="61">
        <v>27</v>
      </c>
      <c r="B32" s="97" t="s">
        <v>865</v>
      </c>
      <c r="C32" s="98" t="s">
        <v>17</v>
      </c>
      <c r="D32" s="41" t="s">
        <v>866</v>
      </c>
      <c r="E32" s="97" t="s">
        <v>1</v>
      </c>
      <c r="F32" s="1">
        <v>10</v>
      </c>
      <c r="G32" s="1">
        <v>2</v>
      </c>
      <c r="H32" s="1">
        <v>1</v>
      </c>
      <c r="I32" s="1">
        <v>0</v>
      </c>
      <c r="J32" s="1">
        <v>32</v>
      </c>
      <c r="K32" s="1">
        <v>33</v>
      </c>
      <c r="L32" s="1">
        <v>0</v>
      </c>
      <c r="M32" s="1">
        <v>0</v>
      </c>
      <c r="N32" s="20">
        <v>0</v>
      </c>
      <c r="O32" s="1">
        <f t="shared" si="0"/>
        <v>68</v>
      </c>
      <c r="P32" s="2">
        <v>7767.07</v>
      </c>
      <c r="Q32" s="3">
        <v>30000</v>
      </c>
      <c r="R32" s="62"/>
      <c r="S32" s="1"/>
      <c r="T32" s="1"/>
      <c r="U32" s="103">
        <f t="shared" si="1"/>
        <v>0</v>
      </c>
      <c r="V32" s="21"/>
      <c r="W32" s="21"/>
      <c r="X32" s="21"/>
      <c r="Y32" s="22"/>
    </row>
    <row r="33" spans="1:25" ht="34.5" customHeight="1">
      <c r="A33" s="61">
        <v>28</v>
      </c>
      <c r="B33" s="97" t="s">
        <v>207</v>
      </c>
      <c r="C33" s="98" t="s">
        <v>17</v>
      </c>
      <c r="D33" s="41" t="s">
        <v>379</v>
      </c>
      <c r="E33" s="97" t="s">
        <v>99</v>
      </c>
      <c r="F33" s="1">
        <v>14</v>
      </c>
      <c r="G33" s="1">
        <v>8</v>
      </c>
      <c r="H33" s="1">
        <v>0</v>
      </c>
      <c r="I33" s="1">
        <v>0</v>
      </c>
      <c r="J33" s="1">
        <v>39</v>
      </c>
      <c r="K33" s="1">
        <v>65</v>
      </c>
      <c r="L33" s="1">
        <v>26</v>
      </c>
      <c r="M33" s="1">
        <v>0</v>
      </c>
      <c r="N33" s="20">
        <v>0</v>
      </c>
      <c r="O33" s="1">
        <f t="shared" si="0"/>
        <v>138</v>
      </c>
      <c r="P33" s="2">
        <v>17815.53</v>
      </c>
      <c r="Q33" s="3">
        <v>98000</v>
      </c>
      <c r="R33" s="4"/>
      <c r="S33" s="1"/>
      <c r="T33" s="1"/>
      <c r="U33" s="103">
        <f t="shared" si="1"/>
        <v>0</v>
      </c>
      <c r="V33" s="21"/>
      <c r="W33" s="21"/>
      <c r="X33" s="21"/>
      <c r="Y33" s="22"/>
    </row>
    <row r="34" spans="1:25" ht="34.5" customHeight="1">
      <c r="A34" s="61">
        <v>29</v>
      </c>
      <c r="B34" s="97" t="s">
        <v>867</v>
      </c>
      <c r="C34" s="98" t="s">
        <v>6</v>
      </c>
      <c r="D34" s="41" t="s">
        <v>868</v>
      </c>
      <c r="E34" s="97" t="s">
        <v>8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4">
        <v>4</v>
      </c>
      <c r="S34" s="1">
        <v>5</v>
      </c>
      <c r="T34" s="1">
        <v>0</v>
      </c>
      <c r="U34" s="103">
        <f t="shared" si="1"/>
        <v>5</v>
      </c>
      <c r="V34" s="21">
        <v>458</v>
      </c>
      <c r="W34" s="21">
        <v>855.34</v>
      </c>
      <c r="X34" s="21">
        <v>758.17</v>
      </c>
      <c r="Y34" s="22">
        <v>2500</v>
      </c>
    </row>
    <row r="35" spans="1:25" ht="34.5" customHeight="1">
      <c r="A35" s="61">
        <v>30</v>
      </c>
      <c r="B35" s="97" t="s">
        <v>869</v>
      </c>
      <c r="C35" s="98" t="s">
        <v>6</v>
      </c>
      <c r="D35" s="41" t="s">
        <v>870</v>
      </c>
      <c r="E35" s="97" t="s">
        <v>0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62">
        <v>4</v>
      </c>
      <c r="S35" s="1">
        <v>0</v>
      </c>
      <c r="T35" s="1">
        <v>14</v>
      </c>
      <c r="U35" s="103">
        <f t="shared" si="1"/>
        <v>14</v>
      </c>
      <c r="V35" s="21">
        <v>1226.81</v>
      </c>
      <c r="W35" s="21">
        <v>2404.18</v>
      </c>
      <c r="X35" s="21">
        <v>2052.94</v>
      </c>
      <c r="Y35" s="22">
        <v>6300</v>
      </c>
    </row>
    <row r="36" spans="1:25" ht="34.5" customHeight="1">
      <c r="A36" s="61">
        <v>31</v>
      </c>
      <c r="B36" s="97" t="s">
        <v>867</v>
      </c>
      <c r="C36" s="98" t="s">
        <v>6</v>
      </c>
      <c r="D36" s="41" t="s">
        <v>831</v>
      </c>
      <c r="E36" s="97" t="s">
        <v>0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4">
        <v>4</v>
      </c>
      <c r="S36" s="1">
        <v>0</v>
      </c>
      <c r="T36" s="1">
        <v>6</v>
      </c>
      <c r="U36" s="103">
        <f t="shared" si="1"/>
        <v>6</v>
      </c>
      <c r="V36" s="21">
        <v>345.16</v>
      </c>
      <c r="W36" s="21">
        <v>1345.5</v>
      </c>
      <c r="X36" s="21">
        <v>1232.28</v>
      </c>
      <c r="Y36" s="22">
        <v>2400</v>
      </c>
    </row>
    <row r="37" spans="1:25" ht="34.5" customHeight="1" thickBot="1">
      <c r="A37" s="250" t="s">
        <v>221</v>
      </c>
      <c r="B37" s="251"/>
      <c r="C37" s="88"/>
      <c r="D37" s="88"/>
      <c r="E37" s="88"/>
      <c r="F37" s="68"/>
      <c r="G37" s="69">
        <f aca="true" t="shared" si="2" ref="G37:Q37">SUM(G6:G36)</f>
        <v>31</v>
      </c>
      <c r="H37" s="69">
        <f t="shared" si="2"/>
        <v>1</v>
      </c>
      <c r="I37" s="69">
        <f t="shared" si="2"/>
        <v>0</v>
      </c>
      <c r="J37" s="69">
        <f t="shared" si="2"/>
        <v>252</v>
      </c>
      <c r="K37" s="69">
        <f t="shared" si="2"/>
        <v>363</v>
      </c>
      <c r="L37" s="69">
        <f t="shared" si="2"/>
        <v>131</v>
      </c>
      <c r="M37" s="69">
        <f t="shared" si="2"/>
        <v>4</v>
      </c>
      <c r="N37" s="69">
        <f t="shared" si="2"/>
        <v>4</v>
      </c>
      <c r="O37" s="69">
        <f t="shared" si="2"/>
        <v>786</v>
      </c>
      <c r="P37" s="71">
        <f t="shared" si="2"/>
        <v>102277.76999999999</v>
      </c>
      <c r="Q37" s="101">
        <f t="shared" si="2"/>
        <v>485965</v>
      </c>
      <c r="R37" s="116"/>
      <c r="S37" s="69">
        <f aca="true" t="shared" si="3" ref="S37:Y37">SUM(S6:S36)</f>
        <v>74</v>
      </c>
      <c r="T37" s="69">
        <f t="shared" si="3"/>
        <v>105</v>
      </c>
      <c r="U37" s="69">
        <f t="shared" si="3"/>
        <v>179</v>
      </c>
      <c r="V37" s="71">
        <f t="shared" si="3"/>
        <v>17990.58</v>
      </c>
      <c r="W37" s="71">
        <f t="shared" si="3"/>
        <v>40578.91</v>
      </c>
      <c r="X37" s="71">
        <f t="shared" si="3"/>
        <v>36147.530000000006</v>
      </c>
      <c r="Y37" s="75">
        <f t="shared" si="3"/>
        <v>181518</v>
      </c>
    </row>
    <row r="38" spans="2:18" s="117" customFormat="1" ht="23.25" customHeight="1">
      <c r="B38" s="117">
        <f>COUNTIF(B6:B36,"*")</f>
        <v>31</v>
      </c>
      <c r="C38" s="118"/>
      <c r="F38" s="119">
        <f>COUNTIF(F6:F36,"&gt;0")</f>
        <v>7</v>
      </c>
      <c r="Q38" s="120"/>
      <c r="R38" s="119">
        <f>COUNTIF(R6:R36,"&gt;0")+COUNTIF(R6:R36,"*")</f>
        <v>22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27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V3:V5"/>
    <mergeCell ref="W3:W5"/>
    <mergeCell ref="X3:X5"/>
    <mergeCell ref="G3:O3"/>
    <mergeCell ref="P3:P5"/>
    <mergeCell ref="Q3:Q5"/>
    <mergeCell ref="R3:R5"/>
    <mergeCell ref="A37:B37"/>
    <mergeCell ref="Y3:Y5"/>
    <mergeCell ref="G4:G5"/>
    <mergeCell ref="H4:H5"/>
    <mergeCell ref="I4:N4"/>
    <mergeCell ref="O4:O5"/>
    <mergeCell ref="S4:S5"/>
    <mergeCell ref="T4:T5"/>
    <mergeCell ref="U4:U5"/>
    <mergeCell ref="S3:U3"/>
  </mergeCells>
  <printOptions horizontalCentered="1"/>
  <pageMargins left="0.2755905511811024" right="0.2755905511811024" top="0.3937007874015748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IR56"/>
  <sheetViews>
    <sheetView workbookViewId="0" topLeftCell="M47">
      <selection activeCell="K61" sqref="K61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26" width="9.00390625" style="46" customWidth="1"/>
    <col min="27" max="16384" width="0" style="46" hidden="1" customWidth="1"/>
  </cols>
  <sheetData>
    <row r="1" spans="1:25" ht="42" customHeight="1" thickBot="1">
      <c r="A1" s="240" t="s">
        <v>871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30" customHeight="1">
      <c r="A2" s="242" t="s">
        <v>117</v>
      </c>
      <c r="B2" s="243"/>
      <c r="C2" s="243"/>
      <c r="D2" s="243"/>
      <c r="E2" s="244"/>
      <c r="F2" s="245" t="s">
        <v>118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7" t="s">
        <v>119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120</v>
      </c>
      <c r="B3" s="225" t="s">
        <v>121</v>
      </c>
      <c r="C3" s="219" t="s">
        <v>122</v>
      </c>
      <c r="D3" s="219" t="s">
        <v>123</v>
      </c>
      <c r="E3" s="225" t="s">
        <v>124</v>
      </c>
      <c r="F3" s="228" t="s">
        <v>125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60" t="s">
        <v>128</v>
      </c>
      <c r="R3" s="263" t="s">
        <v>125</v>
      </c>
      <c r="S3" s="264" t="s">
        <v>126</v>
      </c>
      <c r="T3" s="264"/>
      <c r="U3" s="264"/>
      <c r="V3" s="258" t="s">
        <v>223</v>
      </c>
      <c r="W3" s="258" t="s">
        <v>224</v>
      </c>
      <c r="X3" s="258" t="s">
        <v>326</v>
      </c>
      <c r="Y3" s="269" t="s">
        <v>132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133</v>
      </c>
      <c r="H4" s="228" t="s">
        <v>134</v>
      </c>
      <c r="I4" s="255" t="s">
        <v>135</v>
      </c>
      <c r="J4" s="256"/>
      <c r="K4" s="256"/>
      <c r="L4" s="256"/>
      <c r="M4" s="256"/>
      <c r="N4" s="257"/>
      <c r="O4" s="228" t="s">
        <v>136</v>
      </c>
      <c r="P4" s="226"/>
      <c r="Q4" s="261"/>
      <c r="R4" s="263"/>
      <c r="S4" s="265" t="s">
        <v>133</v>
      </c>
      <c r="T4" s="265" t="s">
        <v>137</v>
      </c>
      <c r="U4" s="265" t="s">
        <v>136</v>
      </c>
      <c r="V4" s="258"/>
      <c r="W4" s="258"/>
      <c r="X4" s="258"/>
      <c r="Y4" s="269"/>
    </row>
    <row r="5" spans="1:25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138</v>
      </c>
      <c r="J5" s="89" t="s">
        <v>139</v>
      </c>
      <c r="K5" s="89" t="s">
        <v>140</v>
      </c>
      <c r="L5" s="89" t="s">
        <v>141</v>
      </c>
      <c r="M5" s="89" t="s">
        <v>142</v>
      </c>
      <c r="N5" s="60" t="s">
        <v>143</v>
      </c>
      <c r="O5" s="229"/>
      <c r="P5" s="227"/>
      <c r="Q5" s="262"/>
      <c r="R5" s="263"/>
      <c r="S5" s="265"/>
      <c r="T5" s="265"/>
      <c r="U5" s="265"/>
      <c r="V5" s="258"/>
      <c r="W5" s="258"/>
      <c r="X5" s="258"/>
      <c r="Y5" s="269"/>
    </row>
    <row r="6" spans="1:25" ht="34.5" customHeight="1">
      <c r="A6" s="61">
        <v>1</v>
      </c>
      <c r="B6" s="97" t="s">
        <v>207</v>
      </c>
      <c r="C6" s="98" t="s">
        <v>9</v>
      </c>
      <c r="D6" s="41" t="s">
        <v>872</v>
      </c>
      <c r="E6" s="97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37">SUM(G6:N6)</f>
        <v>0</v>
      </c>
      <c r="P6" s="2"/>
      <c r="Q6" s="3"/>
      <c r="R6" s="114">
        <v>4</v>
      </c>
      <c r="S6" s="103">
        <v>6</v>
      </c>
      <c r="T6" s="103">
        <v>18</v>
      </c>
      <c r="U6" s="103">
        <f aca="true" t="shared" si="1" ref="U6:U37">SUM(S6:T6)</f>
        <v>24</v>
      </c>
      <c r="V6" s="104">
        <v>2273</v>
      </c>
      <c r="W6" s="104">
        <v>4812.52</v>
      </c>
      <c r="X6" s="104">
        <v>4127.43</v>
      </c>
      <c r="Y6" s="115">
        <v>19000</v>
      </c>
    </row>
    <row r="7" spans="1:25" ht="34.5" customHeight="1">
      <c r="A7" s="61">
        <v>2</v>
      </c>
      <c r="B7" s="97" t="s">
        <v>882</v>
      </c>
      <c r="C7" s="98" t="s">
        <v>9</v>
      </c>
      <c r="D7" s="41" t="s">
        <v>158</v>
      </c>
      <c r="E7" s="97" t="s">
        <v>0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62">
        <v>4</v>
      </c>
      <c r="S7" s="1">
        <v>12</v>
      </c>
      <c r="T7" s="1">
        <v>18</v>
      </c>
      <c r="U7" s="103">
        <f t="shared" si="1"/>
        <v>30</v>
      </c>
      <c r="V7" s="21">
        <v>2267.46</v>
      </c>
      <c r="W7" s="21">
        <v>4942.4</v>
      </c>
      <c r="X7" s="21">
        <v>4518.72</v>
      </c>
      <c r="Y7" s="22">
        <v>19500</v>
      </c>
    </row>
    <row r="8" spans="1:25" ht="34.5" customHeight="1">
      <c r="A8" s="61">
        <v>3</v>
      </c>
      <c r="B8" s="97" t="s">
        <v>883</v>
      </c>
      <c r="C8" s="98" t="s">
        <v>9</v>
      </c>
      <c r="D8" s="41" t="s">
        <v>884</v>
      </c>
      <c r="E8" s="97" t="s">
        <v>0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4">
        <v>4</v>
      </c>
      <c r="S8" s="1">
        <v>0</v>
      </c>
      <c r="T8" s="1">
        <v>3</v>
      </c>
      <c r="U8" s="103">
        <f t="shared" si="1"/>
        <v>3</v>
      </c>
      <c r="V8" s="21">
        <v>252</v>
      </c>
      <c r="W8" s="21">
        <v>507.09</v>
      </c>
      <c r="X8" s="21">
        <v>453.93</v>
      </c>
      <c r="Y8" s="22">
        <v>2154</v>
      </c>
    </row>
    <row r="9" spans="1:25" s="78" customFormat="1" ht="34.5" customHeight="1">
      <c r="A9" s="61">
        <v>4</v>
      </c>
      <c r="B9" s="97" t="s">
        <v>885</v>
      </c>
      <c r="C9" s="98" t="s">
        <v>9</v>
      </c>
      <c r="D9" s="41" t="s">
        <v>167</v>
      </c>
      <c r="E9" s="97" t="s">
        <v>1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4">
        <v>4</v>
      </c>
      <c r="S9" s="1">
        <v>0</v>
      </c>
      <c r="T9" s="1">
        <v>16</v>
      </c>
      <c r="U9" s="103">
        <f t="shared" si="1"/>
        <v>16</v>
      </c>
      <c r="V9" s="21">
        <v>1262.5</v>
      </c>
      <c r="W9" s="21">
        <v>2989.25</v>
      </c>
      <c r="X9" s="21">
        <v>2625.01</v>
      </c>
      <c r="Y9" s="22">
        <v>10000</v>
      </c>
    </row>
    <row r="10" spans="1:25" ht="34.5" customHeight="1">
      <c r="A10" s="61">
        <v>5</v>
      </c>
      <c r="B10" s="97" t="s">
        <v>349</v>
      </c>
      <c r="C10" s="98" t="s">
        <v>9</v>
      </c>
      <c r="D10" s="41" t="s">
        <v>886</v>
      </c>
      <c r="E10" s="97" t="s">
        <v>19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4">
        <v>4</v>
      </c>
      <c r="S10" s="1">
        <v>6</v>
      </c>
      <c r="T10" s="1">
        <v>4</v>
      </c>
      <c r="U10" s="103">
        <f t="shared" si="1"/>
        <v>10</v>
      </c>
      <c r="V10" s="21">
        <v>1010</v>
      </c>
      <c r="W10" s="21">
        <v>2876.77</v>
      </c>
      <c r="X10" s="21">
        <v>2557.33</v>
      </c>
      <c r="Y10" s="22">
        <v>10000</v>
      </c>
    </row>
    <row r="11" spans="1:25" ht="34.5" customHeight="1">
      <c r="A11" s="61">
        <v>6</v>
      </c>
      <c r="B11" s="97" t="s">
        <v>356</v>
      </c>
      <c r="C11" s="98" t="s">
        <v>9</v>
      </c>
      <c r="D11" s="41" t="s">
        <v>887</v>
      </c>
      <c r="E11" s="97" t="s">
        <v>0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62">
        <v>4</v>
      </c>
      <c r="S11" s="1">
        <v>0</v>
      </c>
      <c r="T11" s="1">
        <v>4</v>
      </c>
      <c r="U11" s="103">
        <f t="shared" si="1"/>
        <v>4</v>
      </c>
      <c r="V11" s="21">
        <v>602.51</v>
      </c>
      <c r="W11" s="21">
        <v>1065.08</v>
      </c>
      <c r="X11" s="21">
        <v>953</v>
      </c>
      <c r="Y11" s="22">
        <v>3600</v>
      </c>
    </row>
    <row r="12" spans="1:25" ht="34.5" customHeight="1">
      <c r="A12" s="61">
        <v>7</v>
      </c>
      <c r="B12" s="97" t="s">
        <v>901</v>
      </c>
      <c r="C12" s="98" t="s">
        <v>9</v>
      </c>
      <c r="D12" s="41" t="s">
        <v>232</v>
      </c>
      <c r="E12" s="97" t="s">
        <v>0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4">
        <v>4</v>
      </c>
      <c r="S12" s="1">
        <v>0</v>
      </c>
      <c r="T12" s="1">
        <v>4</v>
      </c>
      <c r="U12" s="103">
        <f t="shared" si="1"/>
        <v>4</v>
      </c>
      <c r="V12" s="21">
        <v>433</v>
      </c>
      <c r="W12" s="21">
        <v>793.35</v>
      </c>
      <c r="X12" s="21">
        <v>719.79</v>
      </c>
      <c r="Y12" s="22">
        <v>3000</v>
      </c>
    </row>
    <row r="13" spans="1:25" ht="34.5" customHeight="1">
      <c r="A13" s="61">
        <v>8</v>
      </c>
      <c r="B13" s="97" t="s">
        <v>901</v>
      </c>
      <c r="C13" s="98" t="s">
        <v>9</v>
      </c>
      <c r="D13" s="41" t="s">
        <v>232</v>
      </c>
      <c r="E13" s="97" t="s">
        <v>0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4">
        <v>4</v>
      </c>
      <c r="S13" s="1">
        <v>0</v>
      </c>
      <c r="T13" s="1">
        <v>2</v>
      </c>
      <c r="U13" s="103">
        <f t="shared" si="1"/>
        <v>2</v>
      </c>
      <c r="V13" s="21">
        <v>265.46</v>
      </c>
      <c r="W13" s="21">
        <v>456.16</v>
      </c>
      <c r="X13" s="21">
        <v>408.16</v>
      </c>
      <c r="Y13" s="22">
        <v>1600</v>
      </c>
    </row>
    <row r="14" spans="1:25" ht="34.5" customHeight="1">
      <c r="A14" s="61">
        <v>9</v>
      </c>
      <c r="B14" s="97" t="s">
        <v>620</v>
      </c>
      <c r="C14" s="98" t="s">
        <v>9</v>
      </c>
      <c r="D14" s="41" t="s">
        <v>588</v>
      </c>
      <c r="E14" s="97" t="s">
        <v>0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62" t="s">
        <v>23</v>
      </c>
      <c r="S14" s="1">
        <v>28</v>
      </c>
      <c r="T14" s="1">
        <v>0</v>
      </c>
      <c r="U14" s="103">
        <f t="shared" si="1"/>
        <v>28</v>
      </c>
      <c r="V14" s="21">
        <v>2377.73</v>
      </c>
      <c r="W14" s="21">
        <v>5923.14</v>
      </c>
      <c r="X14" s="21">
        <v>5055.95</v>
      </c>
      <c r="Y14" s="22">
        <v>23800</v>
      </c>
    </row>
    <row r="15" spans="1:25" ht="34.5" customHeight="1">
      <c r="A15" s="61">
        <v>10</v>
      </c>
      <c r="B15" s="97" t="s">
        <v>583</v>
      </c>
      <c r="C15" s="98" t="s">
        <v>9</v>
      </c>
      <c r="D15" s="41" t="s">
        <v>344</v>
      </c>
      <c r="E15" s="97" t="s">
        <v>0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62">
        <v>4</v>
      </c>
      <c r="S15" s="1">
        <v>4</v>
      </c>
      <c r="T15" s="1">
        <v>12</v>
      </c>
      <c r="U15" s="103">
        <f t="shared" si="1"/>
        <v>16</v>
      </c>
      <c r="V15" s="21">
        <v>1265.01</v>
      </c>
      <c r="W15" s="21">
        <v>2875.2</v>
      </c>
      <c r="X15" s="21">
        <v>2523.44</v>
      </c>
      <c r="Y15" s="22">
        <v>9960</v>
      </c>
    </row>
    <row r="16" spans="1:25" ht="34.5" customHeight="1">
      <c r="A16" s="61">
        <v>11</v>
      </c>
      <c r="B16" s="97" t="s">
        <v>356</v>
      </c>
      <c r="C16" s="98" t="s">
        <v>9</v>
      </c>
      <c r="D16" s="41" t="s">
        <v>904</v>
      </c>
      <c r="E16" s="97" t="s">
        <v>1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121"/>
      <c r="R16" s="62">
        <v>4</v>
      </c>
      <c r="S16" s="1">
        <v>2</v>
      </c>
      <c r="T16" s="1">
        <v>0</v>
      </c>
      <c r="U16" s="103">
        <f t="shared" si="1"/>
        <v>2</v>
      </c>
      <c r="V16" s="21">
        <v>240.62</v>
      </c>
      <c r="W16" s="21">
        <v>480.73</v>
      </c>
      <c r="X16" s="21">
        <v>439.82</v>
      </c>
      <c r="Y16" s="22">
        <v>2000</v>
      </c>
    </row>
    <row r="17" spans="1:25" ht="34.5" customHeight="1">
      <c r="A17" s="61">
        <v>12</v>
      </c>
      <c r="B17" s="97" t="s">
        <v>356</v>
      </c>
      <c r="C17" s="98" t="s">
        <v>9</v>
      </c>
      <c r="D17" s="41" t="s">
        <v>344</v>
      </c>
      <c r="E17" s="97" t="s">
        <v>0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62">
        <v>4</v>
      </c>
      <c r="S17" s="1">
        <v>0</v>
      </c>
      <c r="T17" s="1">
        <v>14</v>
      </c>
      <c r="U17" s="103">
        <f t="shared" si="1"/>
        <v>14</v>
      </c>
      <c r="V17" s="21">
        <v>1449.47</v>
      </c>
      <c r="W17" s="21">
        <v>2838.56</v>
      </c>
      <c r="X17" s="21">
        <v>2566.57</v>
      </c>
      <c r="Y17" s="22">
        <v>12000</v>
      </c>
    </row>
    <row r="18" spans="1:25" ht="34.5" customHeight="1">
      <c r="A18" s="61">
        <v>13</v>
      </c>
      <c r="B18" s="97" t="s">
        <v>349</v>
      </c>
      <c r="C18" s="98" t="s">
        <v>9</v>
      </c>
      <c r="D18" s="41" t="s">
        <v>167</v>
      </c>
      <c r="E18" s="97" t="s">
        <v>1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0"/>
        <v>0</v>
      </c>
      <c r="P18" s="2"/>
      <c r="Q18" s="3"/>
      <c r="R18" s="62">
        <v>5</v>
      </c>
      <c r="S18" s="1">
        <v>0</v>
      </c>
      <c r="T18" s="1">
        <v>5</v>
      </c>
      <c r="U18" s="103">
        <f t="shared" si="1"/>
        <v>5</v>
      </c>
      <c r="V18" s="21">
        <v>512.22</v>
      </c>
      <c r="W18" s="21">
        <v>1357.49</v>
      </c>
      <c r="X18" s="21">
        <v>1211.61</v>
      </c>
      <c r="Y18" s="22">
        <v>5000</v>
      </c>
    </row>
    <row r="19" spans="1:25" ht="34.5" customHeight="1">
      <c r="A19" s="61">
        <v>14</v>
      </c>
      <c r="B19" s="97" t="s">
        <v>341</v>
      </c>
      <c r="C19" s="98" t="s">
        <v>9</v>
      </c>
      <c r="D19" s="41" t="s">
        <v>151</v>
      </c>
      <c r="E19" s="97" t="s">
        <v>1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4">
        <v>4</v>
      </c>
      <c r="S19" s="1">
        <v>0</v>
      </c>
      <c r="T19" s="1">
        <v>4</v>
      </c>
      <c r="U19" s="103">
        <f t="shared" si="1"/>
        <v>4</v>
      </c>
      <c r="V19" s="21">
        <v>433.72</v>
      </c>
      <c r="W19" s="21">
        <v>823</v>
      </c>
      <c r="X19" s="21">
        <v>779.34</v>
      </c>
      <c r="Y19" s="22">
        <v>2400</v>
      </c>
    </row>
    <row r="20" spans="1:25" ht="34.5" customHeight="1">
      <c r="A20" s="61">
        <v>15</v>
      </c>
      <c r="B20" s="97" t="s">
        <v>874</v>
      </c>
      <c r="C20" s="98" t="s">
        <v>2</v>
      </c>
      <c r="D20" s="41" t="s">
        <v>875</v>
      </c>
      <c r="E20" s="97" t="s">
        <v>1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0"/>
        <v>0</v>
      </c>
      <c r="P20" s="2"/>
      <c r="Q20" s="3"/>
      <c r="R20" s="62">
        <v>5</v>
      </c>
      <c r="S20" s="1">
        <v>13</v>
      </c>
      <c r="T20" s="1">
        <v>19</v>
      </c>
      <c r="U20" s="103">
        <f t="shared" si="1"/>
        <v>32</v>
      </c>
      <c r="V20" s="21">
        <v>2693</v>
      </c>
      <c r="W20" s="21">
        <v>7048.27</v>
      </c>
      <c r="X20" s="21">
        <v>6183.41</v>
      </c>
      <c r="Y20" s="22">
        <v>22150</v>
      </c>
    </row>
    <row r="21" spans="1:25" ht="34.5" customHeight="1">
      <c r="A21" s="61">
        <v>16</v>
      </c>
      <c r="B21" s="97" t="s">
        <v>891</v>
      </c>
      <c r="C21" s="98" t="s">
        <v>2</v>
      </c>
      <c r="D21" s="41" t="s">
        <v>892</v>
      </c>
      <c r="E21" s="97" t="s">
        <v>0</v>
      </c>
      <c r="F21" s="1"/>
      <c r="G21" s="1"/>
      <c r="H21" s="1"/>
      <c r="I21" s="1"/>
      <c r="J21" s="1"/>
      <c r="K21" s="1"/>
      <c r="L21" s="1"/>
      <c r="M21" s="1"/>
      <c r="N21" s="20"/>
      <c r="O21" s="1">
        <f t="shared" si="0"/>
        <v>0</v>
      </c>
      <c r="P21" s="2"/>
      <c r="Q21" s="3"/>
      <c r="R21" s="62">
        <v>4</v>
      </c>
      <c r="S21" s="1">
        <v>5</v>
      </c>
      <c r="T21" s="1">
        <v>0</v>
      </c>
      <c r="U21" s="103">
        <f t="shared" si="1"/>
        <v>5</v>
      </c>
      <c r="V21" s="21">
        <v>648.41</v>
      </c>
      <c r="W21" s="21">
        <v>1257.44</v>
      </c>
      <c r="X21" s="21">
        <v>1158.59</v>
      </c>
      <c r="Y21" s="22">
        <v>2600</v>
      </c>
    </row>
    <row r="22" spans="1:25" ht="34.5" customHeight="1">
      <c r="A22" s="61">
        <v>17</v>
      </c>
      <c r="B22" s="97" t="s">
        <v>90</v>
      </c>
      <c r="C22" s="98" t="s">
        <v>2</v>
      </c>
      <c r="D22" s="41" t="s">
        <v>897</v>
      </c>
      <c r="E22" s="97" t="s">
        <v>0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4">
        <v>4</v>
      </c>
      <c r="S22" s="1">
        <v>0</v>
      </c>
      <c r="T22" s="1">
        <v>6</v>
      </c>
      <c r="U22" s="103">
        <f t="shared" si="1"/>
        <v>6</v>
      </c>
      <c r="V22" s="21">
        <v>964.7</v>
      </c>
      <c r="W22" s="21">
        <v>1566.36</v>
      </c>
      <c r="X22" s="21">
        <v>1405.5</v>
      </c>
      <c r="Y22" s="22">
        <v>12150</v>
      </c>
    </row>
    <row r="23" spans="1:25" ht="34.5" customHeight="1">
      <c r="A23" s="61">
        <v>18</v>
      </c>
      <c r="B23" s="97" t="s">
        <v>90</v>
      </c>
      <c r="C23" s="98" t="s">
        <v>2</v>
      </c>
      <c r="D23" s="41" t="s">
        <v>290</v>
      </c>
      <c r="E23" s="97" t="s">
        <v>1</v>
      </c>
      <c r="F23" s="1"/>
      <c r="G23" s="1"/>
      <c r="H23" s="1"/>
      <c r="I23" s="1"/>
      <c r="J23" s="1"/>
      <c r="K23" s="1"/>
      <c r="L23" s="1"/>
      <c r="M23" s="1"/>
      <c r="N23" s="20"/>
      <c r="O23" s="1">
        <f t="shared" si="0"/>
        <v>0</v>
      </c>
      <c r="P23" s="2"/>
      <c r="Q23" s="3"/>
      <c r="R23" s="4">
        <v>5</v>
      </c>
      <c r="S23" s="1">
        <v>4</v>
      </c>
      <c r="T23" s="1">
        <v>0</v>
      </c>
      <c r="U23" s="103">
        <f t="shared" si="1"/>
        <v>4</v>
      </c>
      <c r="V23" s="21">
        <v>579</v>
      </c>
      <c r="W23" s="21">
        <v>1478.56</v>
      </c>
      <c r="X23" s="21">
        <v>1316.69</v>
      </c>
      <c r="Y23" s="22">
        <v>13000</v>
      </c>
    </row>
    <row r="24" spans="1:25" ht="34.5" customHeight="1">
      <c r="A24" s="61">
        <v>19</v>
      </c>
      <c r="B24" s="97" t="s">
        <v>90</v>
      </c>
      <c r="C24" s="98" t="s">
        <v>2</v>
      </c>
      <c r="D24" s="41" t="s">
        <v>898</v>
      </c>
      <c r="E24" s="97" t="s">
        <v>0</v>
      </c>
      <c r="F24" s="1"/>
      <c r="G24" s="1"/>
      <c r="H24" s="1"/>
      <c r="I24" s="1"/>
      <c r="J24" s="1"/>
      <c r="K24" s="1"/>
      <c r="L24" s="1"/>
      <c r="M24" s="1"/>
      <c r="N24" s="20"/>
      <c r="O24" s="1">
        <f t="shared" si="0"/>
        <v>0</v>
      </c>
      <c r="P24" s="2"/>
      <c r="Q24" s="3"/>
      <c r="R24" s="62">
        <v>4</v>
      </c>
      <c r="S24" s="1">
        <v>0</v>
      </c>
      <c r="T24" s="1">
        <v>2</v>
      </c>
      <c r="U24" s="103">
        <f t="shared" si="1"/>
        <v>2</v>
      </c>
      <c r="V24" s="21">
        <v>386.4</v>
      </c>
      <c r="W24" s="21">
        <v>657.46</v>
      </c>
      <c r="X24" s="21">
        <v>583.3</v>
      </c>
      <c r="Y24" s="22">
        <v>4700</v>
      </c>
    </row>
    <row r="25" spans="1:25" ht="34.5" customHeight="1">
      <c r="A25" s="61">
        <v>20</v>
      </c>
      <c r="B25" s="97" t="s">
        <v>90</v>
      </c>
      <c r="C25" s="98" t="s">
        <v>2</v>
      </c>
      <c r="D25" s="41" t="s">
        <v>361</v>
      </c>
      <c r="E25" s="97" t="s">
        <v>0</v>
      </c>
      <c r="F25" s="1"/>
      <c r="G25" s="1"/>
      <c r="H25" s="1"/>
      <c r="I25" s="1"/>
      <c r="J25" s="1"/>
      <c r="K25" s="1"/>
      <c r="L25" s="1"/>
      <c r="M25" s="1"/>
      <c r="N25" s="20"/>
      <c r="O25" s="1">
        <f t="shared" si="0"/>
        <v>0</v>
      </c>
      <c r="P25" s="2"/>
      <c r="Q25" s="3"/>
      <c r="R25" s="62">
        <v>4</v>
      </c>
      <c r="S25" s="1">
        <v>0</v>
      </c>
      <c r="T25" s="1">
        <v>4</v>
      </c>
      <c r="U25" s="103">
        <f t="shared" si="1"/>
        <v>4</v>
      </c>
      <c r="V25" s="21">
        <v>645.9</v>
      </c>
      <c r="W25" s="21">
        <v>1094.4</v>
      </c>
      <c r="X25" s="21">
        <v>984.96</v>
      </c>
      <c r="Y25" s="22">
        <v>7520</v>
      </c>
    </row>
    <row r="26" spans="1:25" ht="34.5" customHeight="1">
      <c r="A26" s="61">
        <v>21</v>
      </c>
      <c r="B26" s="97" t="s">
        <v>102</v>
      </c>
      <c r="C26" s="98" t="s">
        <v>2</v>
      </c>
      <c r="D26" s="41" t="s">
        <v>899</v>
      </c>
      <c r="E26" s="97" t="s">
        <v>0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3"/>
      <c r="R26" s="62">
        <v>5</v>
      </c>
      <c r="S26" s="1">
        <v>4</v>
      </c>
      <c r="T26" s="1">
        <v>0</v>
      </c>
      <c r="U26" s="103">
        <f t="shared" si="1"/>
        <v>4</v>
      </c>
      <c r="V26" s="21">
        <v>313</v>
      </c>
      <c r="W26" s="21">
        <v>848.88</v>
      </c>
      <c r="X26" s="21">
        <v>824.94</v>
      </c>
      <c r="Y26" s="22">
        <v>4500</v>
      </c>
    </row>
    <row r="27" spans="1:25" ht="34.5" customHeight="1">
      <c r="A27" s="61">
        <v>22</v>
      </c>
      <c r="B27" s="97" t="s">
        <v>92</v>
      </c>
      <c r="C27" s="98" t="s">
        <v>2</v>
      </c>
      <c r="D27" s="41" t="s">
        <v>854</v>
      </c>
      <c r="E27" s="97" t="s">
        <v>1</v>
      </c>
      <c r="F27" s="1"/>
      <c r="G27" s="1"/>
      <c r="H27" s="1"/>
      <c r="I27" s="1"/>
      <c r="J27" s="1"/>
      <c r="K27" s="1"/>
      <c r="L27" s="1"/>
      <c r="M27" s="1"/>
      <c r="N27" s="20"/>
      <c r="O27" s="1">
        <f t="shared" si="0"/>
        <v>0</v>
      </c>
      <c r="P27" s="2"/>
      <c r="Q27" s="3"/>
      <c r="R27" s="62">
        <v>5</v>
      </c>
      <c r="S27" s="1">
        <v>2</v>
      </c>
      <c r="T27" s="1">
        <v>0</v>
      </c>
      <c r="U27" s="103">
        <f t="shared" si="1"/>
        <v>2</v>
      </c>
      <c r="V27" s="21">
        <v>250</v>
      </c>
      <c r="W27" s="21">
        <v>901.54</v>
      </c>
      <c r="X27" s="21">
        <v>814.56</v>
      </c>
      <c r="Y27" s="22">
        <v>1500</v>
      </c>
    </row>
    <row r="28" spans="1:252" ht="34.5" customHeight="1">
      <c r="A28" s="61">
        <v>23</v>
      </c>
      <c r="B28" s="97" t="s">
        <v>531</v>
      </c>
      <c r="C28" s="98" t="s">
        <v>2</v>
      </c>
      <c r="D28" s="41" t="s">
        <v>357</v>
      </c>
      <c r="E28" s="97" t="s">
        <v>0</v>
      </c>
      <c r="F28" s="1"/>
      <c r="G28" s="1"/>
      <c r="H28" s="1"/>
      <c r="I28" s="1"/>
      <c r="J28" s="1"/>
      <c r="K28" s="1"/>
      <c r="L28" s="1"/>
      <c r="M28" s="1"/>
      <c r="N28" s="20"/>
      <c r="O28" s="1">
        <f t="shared" si="0"/>
        <v>0</v>
      </c>
      <c r="P28" s="2"/>
      <c r="Q28" s="3"/>
      <c r="R28" s="4">
        <v>4</v>
      </c>
      <c r="S28" s="1">
        <v>3</v>
      </c>
      <c r="T28" s="1">
        <v>0</v>
      </c>
      <c r="U28" s="103">
        <f t="shared" si="1"/>
        <v>3</v>
      </c>
      <c r="V28" s="21">
        <v>322.13</v>
      </c>
      <c r="W28" s="21">
        <v>836.85</v>
      </c>
      <c r="X28" s="21">
        <v>741.81</v>
      </c>
      <c r="Y28" s="22">
        <v>4500</v>
      </c>
      <c r="IN28" s="78"/>
      <c r="IO28" s="78"/>
      <c r="IP28" s="78"/>
      <c r="IQ28" s="78"/>
      <c r="IR28" s="78"/>
    </row>
    <row r="29" spans="1:25" ht="34.5" customHeight="1">
      <c r="A29" s="61">
        <v>24</v>
      </c>
      <c r="B29" s="97" t="s">
        <v>653</v>
      </c>
      <c r="C29" s="98" t="s">
        <v>2</v>
      </c>
      <c r="D29" s="41" t="s">
        <v>903</v>
      </c>
      <c r="E29" s="97" t="s">
        <v>0</v>
      </c>
      <c r="F29" s="1"/>
      <c r="G29" s="1"/>
      <c r="H29" s="1"/>
      <c r="I29" s="1"/>
      <c r="J29" s="1"/>
      <c r="K29" s="1"/>
      <c r="L29" s="1"/>
      <c r="M29" s="1"/>
      <c r="N29" s="20"/>
      <c r="O29" s="1">
        <f t="shared" si="0"/>
        <v>0</v>
      </c>
      <c r="P29" s="2"/>
      <c r="Q29" s="3"/>
      <c r="R29" s="4">
        <v>4</v>
      </c>
      <c r="S29" s="1">
        <v>0</v>
      </c>
      <c r="T29" s="1">
        <v>15</v>
      </c>
      <c r="U29" s="103">
        <f t="shared" si="1"/>
        <v>15</v>
      </c>
      <c r="V29" s="21">
        <v>1147</v>
      </c>
      <c r="W29" s="21">
        <v>2809.38</v>
      </c>
      <c r="X29" s="21">
        <v>2478.57</v>
      </c>
      <c r="Y29" s="22">
        <v>9000</v>
      </c>
    </row>
    <row r="30" spans="1:25" ht="34.5" customHeight="1">
      <c r="A30" s="61">
        <v>25</v>
      </c>
      <c r="B30" s="97" t="s">
        <v>191</v>
      </c>
      <c r="C30" s="98" t="s">
        <v>2</v>
      </c>
      <c r="D30" s="41" t="s">
        <v>908</v>
      </c>
      <c r="E30" s="97" t="s">
        <v>0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4">
        <v>4</v>
      </c>
      <c r="S30" s="1">
        <v>0</v>
      </c>
      <c r="T30" s="1">
        <v>12</v>
      </c>
      <c r="U30" s="103">
        <f t="shared" si="1"/>
        <v>12</v>
      </c>
      <c r="V30" s="21">
        <v>1861.49</v>
      </c>
      <c r="W30" s="21">
        <v>4012.72</v>
      </c>
      <c r="X30" s="21">
        <v>3606.5</v>
      </c>
      <c r="Y30" s="22">
        <v>25000</v>
      </c>
    </row>
    <row r="31" spans="1:25" ht="34.5" customHeight="1">
      <c r="A31" s="61">
        <v>26</v>
      </c>
      <c r="B31" s="97" t="s">
        <v>895</v>
      </c>
      <c r="C31" s="98" t="s">
        <v>2</v>
      </c>
      <c r="D31" s="41" t="s">
        <v>52</v>
      </c>
      <c r="E31" s="97" t="s">
        <v>1</v>
      </c>
      <c r="F31" s="1"/>
      <c r="G31" s="1"/>
      <c r="H31" s="1"/>
      <c r="I31" s="1"/>
      <c r="J31" s="1"/>
      <c r="K31" s="1"/>
      <c r="L31" s="1"/>
      <c r="M31" s="1"/>
      <c r="N31" s="20"/>
      <c r="O31" s="1">
        <f t="shared" si="0"/>
        <v>0</v>
      </c>
      <c r="P31" s="2"/>
      <c r="Q31" s="3"/>
      <c r="R31" s="4">
        <v>5</v>
      </c>
      <c r="S31" s="1">
        <v>4</v>
      </c>
      <c r="T31" s="1">
        <v>1</v>
      </c>
      <c r="U31" s="103">
        <f t="shared" si="1"/>
        <v>5</v>
      </c>
      <c r="V31" s="21">
        <v>374.02</v>
      </c>
      <c r="W31" s="21">
        <v>1141.55</v>
      </c>
      <c r="X31" s="21">
        <v>979.32</v>
      </c>
      <c r="Y31" s="22">
        <v>7000</v>
      </c>
    </row>
    <row r="32" spans="1:25" ht="34.5" customHeight="1">
      <c r="A32" s="61">
        <v>27</v>
      </c>
      <c r="B32" s="97" t="s">
        <v>213</v>
      </c>
      <c r="C32" s="98" t="s">
        <v>2</v>
      </c>
      <c r="D32" s="41" t="s">
        <v>910</v>
      </c>
      <c r="E32" s="97" t="s">
        <v>0</v>
      </c>
      <c r="F32" s="1"/>
      <c r="G32" s="1"/>
      <c r="H32" s="1"/>
      <c r="I32" s="1"/>
      <c r="J32" s="1"/>
      <c r="K32" s="1"/>
      <c r="L32" s="1"/>
      <c r="M32" s="1"/>
      <c r="N32" s="20"/>
      <c r="O32" s="1">
        <f t="shared" si="0"/>
        <v>0</v>
      </c>
      <c r="P32" s="2"/>
      <c r="Q32" s="129"/>
      <c r="R32" s="4">
        <v>4</v>
      </c>
      <c r="S32" s="1">
        <v>0</v>
      </c>
      <c r="T32" s="1">
        <v>22</v>
      </c>
      <c r="U32" s="103">
        <f t="shared" si="1"/>
        <v>22</v>
      </c>
      <c r="V32" s="21">
        <v>1984.38</v>
      </c>
      <c r="W32" s="21">
        <v>4756.15</v>
      </c>
      <c r="X32" s="21">
        <v>4149.44</v>
      </c>
      <c r="Y32" s="130">
        <v>21000</v>
      </c>
    </row>
    <row r="33" spans="1:25" ht="34.5" customHeight="1">
      <c r="A33" s="61">
        <v>28</v>
      </c>
      <c r="B33" s="97" t="s">
        <v>213</v>
      </c>
      <c r="C33" s="98" t="s">
        <v>2</v>
      </c>
      <c r="D33" s="41" t="s">
        <v>910</v>
      </c>
      <c r="E33" s="97" t="s">
        <v>0</v>
      </c>
      <c r="F33" s="1"/>
      <c r="G33" s="1"/>
      <c r="H33" s="1"/>
      <c r="I33" s="1"/>
      <c r="J33" s="1"/>
      <c r="K33" s="1"/>
      <c r="L33" s="1"/>
      <c r="M33" s="1"/>
      <c r="N33" s="20"/>
      <c r="O33" s="1">
        <f t="shared" si="0"/>
        <v>0</v>
      </c>
      <c r="P33" s="2"/>
      <c r="Q33" s="3"/>
      <c r="R33" s="4">
        <v>4</v>
      </c>
      <c r="S33" s="1">
        <v>9</v>
      </c>
      <c r="T33" s="1">
        <v>12</v>
      </c>
      <c r="U33" s="103">
        <f t="shared" si="1"/>
        <v>21</v>
      </c>
      <c r="V33" s="21">
        <v>2017.33</v>
      </c>
      <c r="W33" s="21">
        <v>4928.85</v>
      </c>
      <c r="X33" s="21">
        <v>4391.67</v>
      </c>
      <c r="Y33" s="22">
        <v>21000</v>
      </c>
    </row>
    <row r="34" spans="1:25" ht="34.5" customHeight="1">
      <c r="A34" s="61">
        <v>29</v>
      </c>
      <c r="B34" s="97" t="s">
        <v>636</v>
      </c>
      <c r="C34" s="98" t="s">
        <v>2</v>
      </c>
      <c r="D34" s="41" t="s">
        <v>642</v>
      </c>
      <c r="E34" s="97" t="s">
        <v>0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62">
        <v>4</v>
      </c>
      <c r="S34" s="1">
        <v>3</v>
      </c>
      <c r="T34" s="1">
        <v>0</v>
      </c>
      <c r="U34" s="103">
        <f t="shared" si="1"/>
        <v>3</v>
      </c>
      <c r="V34" s="21">
        <v>420</v>
      </c>
      <c r="W34" s="21">
        <v>1012.59</v>
      </c>
      <c r="X34" s="21">
        <v>940.86</v>
      </c>
      <c r="Y34" s="22">
        <v>8200</v>
      </c>
    </row>
    <row r="35" spans="1:25" ht="34.5" customHeight="1">
      <c r="A35" s="61">
        <v>30</v>
      </c>
      <c r="B35" s="97" t="s">
        <v>260</v>
      </c>
      <c r="C35" s="98" t="s">
        <v>3</v>
      </c>
      <c r="D35" s="41" t="s">
        <v>854</v>
      </c>
      <c r="E35" s="97" t="s">
        <v>14</v>
      </c>
      <c r="F35" s="1">
        <v>19</v>
      </c>
      <c r="G35" s="1">
        <v>8</v>
      </c>
      <c r="H35" s="1">
        <v>0</v>
      </c>
      <c r="I35" s="1">
        <v>0</v>
      </c>
      <c r="J35" s="1">
        <v>0</v>
      </c>
      <c r="K35" s="1">
        <v>212</v>
      </c>
      <c r="L35" s="1">
        <v>136</v>
      </c>
      <c r="M35" s="1">
        <v>0</v>
      </c>
      <c r="N35" s="20">
        <v>0</v>
      </c>
      <c r="O35" s="1">
        <f t="shared" si="0"/>
        <v>356</v>
      </c>
      <c r="P35" s="2">
        <v>62935.86</v>
      </c>
      <c r="Q35" s="3">
        <v>250000</v>
      </c>
      <c r="R35" s="62"/>
      <c r="S35" s="1"/>
      <c r="T35" s="1"/>
      <c r="U35" s="103">
        <f t="shared" si="1"/>
        <v>0</v>
      </c>
      <c r="V35" s="21"/>
      <c r="W35" s="21"/>
      <c r="X35" s="21"/>
      <c r="Y35" s="22"/>
    </row>
    <row r="36" spans="1:25" ht="34.5" customHeight="1">
      <c r="A36" s="61">
        <v>31</v>
      </c>
      <c r="B36" s="97" t="s">
        <v>876</v>
      </c>
      <c r="C36" s="98" t="s">
        <v>3</v>
      </c>
      <c r="D36" s="41" t="s">
        <v>877</v>
      </c>
      <c r="E36" s="97" t="s">
        <v>14</v>
      </c>
      <c r="F36" s="1">
        <v>15</v>
      </c>
      <c r="G36" s="1">
        <v>5</v>
      </c>
      <c r="H36" s="1">
        <v>0</v>
      </c>
      <c r="I36" s="1">
        <v>0</v>
      </c>
      <c r="J36" s="1">
        <v>0</v>
      </c>
      <c r="K36" s="1">
        <v>52</v>
      </c>
      <c r="L36" s="1">
        <v>55</v>
      </c>
      <c r="M36" s="1">
        <v>0</v>
      </c>
      <c r="N36" s="20">
        <v>0</v>
      </c>
      <c r="O36" s="1">
        <f t="shared" si="0"/>
        <v>112</v>
      </c>
      <c r="P36" s="2">
        <v>17006.09</v>
      </c>
      <c r="Q36" s="3">
        <v>61000</v>
      </c>
      <c r="R36" s="62"/>
      <c r="S36" s="1"/>
      <c r="T36" s="1"/>
      <c r="U36" s="103">
        <f t="shared" si="1"/>
        <v>0</v>
      </c>
      <c r="V36" s="21"/>
      <c r="W36" s="21"/>
      <c r="X36" s="21"/>
      <c r="Y36" s="22"/>
    </row>
    <row r="37" spans="1:25" ht="34.5" customHeight="1">
      <c r="A37" s="61">
        <v>32</v>
      </c>
      <c r="B37" s="97" t="s">
        <v>880</v>
      </c>
      <c r="C37" s="98" t="s">
        <v>3</v>
      </c>
      <c r="D37" s="128" t="s">
        <v>881</v>
      </c>
      <c r="E37" s="97" t="s">
        <v>8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0"/>
        <v>0</v>
      </c>
      <c r="P37" s="2"/>
      <c r="Q37" s="3"/>
      <c r="R37" s="4">
        <v>3</v>
      </c>
      <c r="S37" s="1">
        <v>0</v>
      </c>
      <c r="T37" s="1">
        <v>3</v>
      </c>
      <c r="U37" s="103">
        <f t="shared" si="1"/>
        <v>3</v>
      </c>
      <c r="V37" s="21">
        <v>204</v>
      </c>
      <c r="W37" s="21">
        <v>416.4</v>
      </c>
      <c r="X37" s="21">
        <v>353.94</v>
      </c>
      <c r="Y37" s="22">
        <v>2400</v>
      </c>
    </row>
    <row r="38" spans="1:25" ht="34.5" customHeight="1">
      <c r="A38" s="61">
        <v>33</v>
      </c>
      <c r="B38" s="97" t="s">
        <v>888</v>
      </c>
      <c r="C38" s="98" t="s">
        <v>3</v>
      </c>
      <c r="D38" s="41" t="s">
        <v>889</v>
      </c>
      <c r="E38" s="97" t="s">
        <v>14</v>
      </c>
      <c r="F38" s="1"/>
      <c r="G38" s="1"/>
      <c r="H38" s="1"/>
      <c r="I38" s="1"/>
      <c r="J38" s="1"/>
      <c r="K38" s="1"/>
      <c r="L38" s="1"/>
      <c r="M38" s="1"/>
      <c r="N38" s="20"/>
      <c r="O38" s="1">
        <f aca="true" t="shared" si="2" ref="O38:O54">SUM(G38:N38)</f>
        <v>0</v>
      </c>
      <c r="P38" s="2"/>
      <c r="Q38" s="3"/>
      <c r="R38" s="62">
        <v>5</v>
      </c>
      <c r="S38" s="1">
        <v>10</v>
      </c>
      <c r="T38" s="1">
        <v>0</v>
      </c>
      <c r="U38" s="103">
        <f aca="true" t="shared" si="3" ref="U38:U54">SUM(S38:T38)</f>
        <v>10</v>
      </c>
      <c r="V38" s="21">
        <v>809.88</v>
      </c>
      <c r="W38" s="21">
        <v>3262.49</v>
      </c>
      <c r="X38" s="21">
        <v>2863.99</v>
      </c>
      <c r="Y38" s="22">
        <v>28000</v>
      </c>
    </row>
    <row r="39" spans="1:25" ht="34.5" customHeight="1">
      <c r="A39" s="61">
        <v>34</v>
      </c>
      <c r="B39" s="97" t="s">
        <v>646</v>
      </c>
      <c r="C39" s="98" t="s">
        <v>3</v>
      </c>
      <c r="D39" s="41" t="s">
        <v>893</v>
      </c>
      <c r="E39" s="97" t="s">
        <v>4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2"/>
        <v>0</v>
      </c>
      <c r="P39" s="2"/>
      <c r="Q39" s="3"/>
      <c r="R39" s="4">
        <v>5</v>
      </c>
      <c r="S39" s="1">
        <v>9</v>
      </c>
      <c r="T39" s="1">
        <v>0</v>
      </c>
      <c r="U39" s="103">
        <f t="shared" si="3"/>
        <v>9</v>
      </c>
      <c r="V39" s="21">
        <v>1112.16</v>
      </c>
      <c r="W39" s="21">
        <v>3000.69</v>
      </c>
      <c r="X39" s="21">
        <v>2779.4</v>
      </c>
      <c r="Y39" s="22">
        <v>18000</v>
      </c>
    </row>
    <row r="40" spans="1:25" ht="34.5" customHeight="1">
      <c r="A40" s="61">
        <v>35</v>
      </c>
      <c r="B40" s="97" t="s">
        <v>895</v>
      </c>
      <c r="C40" s="98" t="s">
        <v>3</v>
      </c>
      <c r="D40" s="41" t="s">
        <v>896</v>
      </c>
      <c r="E40" s="97" t="s">
        <v>190</v>
      </c>
      <c r="F40" s="1">
        <v>13</v>
      </c>
      <c r="G40" s="1">
        <v>2</v>
      </c>
      <c r="H40" s="1">
        <v>0</v>
      </c>
      <c r="I40" s="1">
        <v>0</v>
      </c>
      <c r="J40" s="1">
        <v>46</v>
      </c>
      <c r="K40" s="1">
        <v>25</v>
      </c>
      <c r="L40" s="1">
        <v>0</v>
      </c>
      <c r="M40" s="1">
        <v>0</v>
      </c>
      <c r="N40" s="20">
        <v>0</v>
      </c>
      <c r="O40" s="1">
        <f t="shared" si="2"/>
        <v>73</v>
      </c>
      <c r="P40" s="2">
        <v>7392.68</v>
      </c>
      <c r="Q40" s="3">
        <v>25978</v>
      </c>
      <c r="R40" s="4"/>
      <c r="S40" s="1"/>
      <c r="T40" s="1"/>
      <c r="U40" s="103">
        <f t="shared" si="3"/>
        <v>0</v>
      </c>
      <c r="V40" s="21"/>
      <c r="W40" s="21"/>
      <c r="X40" s="21"/>
      <c r="Y40" s="22"/>
    </row>
    <row r="41" spans="1:25" ht="34.5" customHeight="1">
      <c r="A41" s="61">
        <v>36</v>
      </c>
      <c r="B41" s="97" t="s">
        <v>61</v>
      </c>
      <c r="C41" s="98" t="s">
        <v>3</v>
      </c>
      <c r="D41" s="41" t="s">
        <v>900</v>
      </c>
      <c r="E41" s="97" t="s">
        <v>190</v>
      </c>
      <c r="F41" s="1">
        <v>14</v>
      </c>
      <c r="G41" s="1">
        <v>1</v>
      </c>
      <c r="H41" s="1">
        <v>0</v>
      </c>
      <c r="I41" s="1">
        <v>0</v>
      </c>
      <c r="J41" s="1">
        <v>0</v>
      </c>
      <c r="K41" s="1">
        <v>13</v>
      </c>
      <c r="L41" s="1">
        <v>12</v>
      </c>
      <c r="M41" s="1">
        <v>0</v>
      </c>
      <c r="N41" s="20">
        <v>1</v>
      </c>
      <c r="O41" s="1">
        <f t="shared" si="2"/>
        <v>27</v>
      </c>
      <c r="P41" s="2">
        <v>9511.59</v>
      </c>
      <c r="Q41" s="3">
        <v>43000</v>
      </c>
      <c r="R41" s="62"/>
      <c r="S41" s="1"/>
      <c r="T41" s="1"/>
      <c r="U41" s="103">
        <f t="shared" si="3"/>
        <v>0</v>
      </c>
      <c r="V41" s="21"/>
      <c r="W41" s="21"/>
      <c r="X41" s="21"/>
      <c r="Y41" s="22"/>
    </row>
    <row r="42" spans="1:25" ht="34.5" customHeight="1">
      <c r="A42" s="61">
        <v>37</v>
      </c>
      <c r="B42" s="97" t="s">
        <v>61</v>
      </c>
      <c r="C42" s="98" t="s">
        <v>3</v>
      </c>
      <c r="D42" s="41" t="s">
        <v>900</v>
      </c>
      <c r="E42" s="97" t="s">
        <v>190</v>
      </c>
      <c r="F42" s="1">
        <v>14</v>
      </c>
      <c r="G42" s="1">
        <v>1</v>
      </c>
      <c r="H42" s="1">
        <v>0</v>
      </c>
      <c r="I42" s="1">
        <v>0</v>
      </c>
      <c r="J42" s="1">
        <v>0</v>
      </c>
      <c r="K42" s="1">
        <v>13</v>
      </c>
      <c r="L42" s="1">
        <v>21</v>
      </c>
      <c r="M42" s="1">
        <v>0</v>
      </c>
      <c r="N42" s="20">
        <v>2</v>
      </c>
      <c r="O42" s="1">
        <f t="shared" si="2"/>
        <v>37</v>
      </c>
      <c r="P42" s="2">
        <v>10143.22</v>
      </c>
      <c r="Q42" s="3">
        <v>44000</v>
      </c>
      <c r="R42" s="4"/>
      <c r="S42" s="1"/>
      <c r="T42" s="1"/>
      <c r="U42" s="103">
        <f t="shared" si="3"/>
        <v>0</v>
      </c>
      <c r="V42" s="21"/>
      <c r="W42" s="21"/>
      <c r="X42" s="21"/>
      <c r="Y42" s="22"/>
    </row>
    <row r="43" spans="1:25" ht="34.5" customHeight="1">
      <c r="A43" s="61">
        <v>38</v>
      </c>
      <c r="B43" s="97" t="s">
        <v>144</v>
      </c>
      <c r="C43" s="98" t="s">
        <v>5</v>
      </c>
      <c r="D43" s="41" t="s">
        <v>544</v>
      </c>
      <c r="E43" s="97" t="s">
        <v>0</v>
      </c>
      <c r="F43" s="1"/>
      <c r="G43" s="1"/>
      <c r="H43" s="1"/>
      <c r="I43" s="1"/>
      <c r="J43" s="1"/>
      <c r="K43" s="1"/>
      <c r="L43" s="1"/>
      <c r="M43" s="1"/>
      <c r="N43" s="20"/>
      <c r="O43" s="1">
        <f t="shared" si="2"/>
        <v>0</v>
      </c>
      <c r="P43" s="2"/>
      <c r="Q43" s="3"/>
      <c r="R43" s="4">
        <v>5</v>
      </c>
      <c r="S43" s="1">
        <v>6</v>
      </c>
      <c r="T43" s="1">
        <v>0</v>
      </c>
      <c r="U43" s="103">
        <f t="shared" si="3"/>
        <v>6</v>
      </c>
      <c r="V43" s="21">
        <v>721.45</v>
      </c>
      <c r="W43" s="21">
        <v>1934.52</v>
      </c>
      <c r="X43" s="21">
        <v>1699.14</v>
      </c>
      <c r="Y43" s="22">
        <v>12500</v>
      </c>
    </row>
    <row r="44" spans="1:25" ht="34.5" customHeight="1">
      <c r="A44" s="61">
        <v>39</v>
      </c>
      <c r="B44" s="97" t="s">
        <v>184</v>
      </c>
      <c r="C44" s="98" t="s">
        <v>5</v>
      </c>
      <c r="D44" s="41" t="s">
        <v>873</v>
      </c>
      <c r="E44" s="97" t="s">
        <v>8</v>
      </c>
      <c r="F44" s="1"/>
      <c r="G44" s="1"/>
      <c r="H44" s="1"/>
      <c r="I44" s="1"/>
      <c r="J44" s="1"/>
      <c r="K44" s="1"/>
      <c r="L44" s="1"/>
      <c r="M44" s="1"/>
      <c r="N44" s="20"/>
      <c r="O44" s="1">
        <f t="shared" si="2"/>
        <v>0</v>
      </c>
      <c r="P44" s="2"/>
      <c r="Q44" s="3"/>
      <c r="R44" s="62">
        <v>4</v>
      </c>
      <c r="S44" s="1">
        <v>0</v>
      </c>
      <c r="T44" s="1">
        <v>9</v>
      </c>
      <c r="U44" s="103">
        <f t="shared" si="3"/>
        <v>9</v>
      </c>
      <c r="V44" s="21">
        <v>672</v>
      </c>
      <c r="W44" s="21">
        <v>1603.97</v>
      </c>
      <c r="X44" s="21">
        <v>1371.84</v>
      </c>
      <c r="Y44" s="22">
        <v>6000</v>
      </c>
    </row>
    <row r="45" spans="1:25" ht="34.5" customHeight="1">
      <c r="A45" s="61">
        <v>40</v>
      </c>
      <c r="B45" s="97" t="s">
        <v>204</v>
      </c>
      <c r="C45" s="98" t="s">
        <v>5</v>
      </c>
      <c r="D45" s="41" t="s">
        <v>909</v>
      </c>
      <c r="E45" s="97" t="s">
        <v>195</v>
      </c>
      <c r="F45" s="1">
        <v>15</v>
      </c>
      <c r="G45" s="1">
        <v>3</v>
      </c>
      <c r="H45" s="1">
        <v>0</v>
      </c>
      <c r="I45" s="1">
        <v>0</v>
      </c>
      <c r="J45" s="1">
        <v>40</v>
      </c>
      <c r="K45" s="1">
        <v>56</v>
      </c>
      <c r="L45" s="1">
        <v>0</v>
      </c>
      <c r="M45" s="1">
        <v>0</v>
      </c>
      <c r="N45" s="20">
        <v>0</v>
      </c>
      <c r="O45" s="1">
        <f t="shared" si="2"/>
        <v>99</v>
      </c>
      <c r="P45" s="2">
        <v>9940.31</v>
      </c>
      <c r="Q45" s="3">
        <v>35000</v>
      </c>
      <c r="R45" s="4"/>
      <c r="S45" s="1"/>
      <c r="T45" s="1"/>
      <c r="U45" s="103">
        <f t="shared" si="3"/>
        <v>0</v>
      </c>
      <c r="V45" s="21"/>
      <c r="W45" s="21"/>
      <c r="X45" s="21"/>
      <c r="Y45" s="22"/>
    </row>
    <row r="46" spans="1:25" ht="34.5" customHeight="1">
      <c r="A46" s="61">
        <v>41</v>
      </c>
      <c r="B46" s="97" t="s">
        <v>911</v>
      </c>
      <c r="C46" s="98" t="s">
        <v>5</v>
      </c>
      <c r="D46" s="41" t="s">
        <v>912</v>
      </c>
      <c r="E46" s="97" t="s">
        <v>19</v>
      </c>
      <c r="F46" s="1"/>
      <c r="G46" s="1"/>
      <c r="H46" s="1"/>
      <c r="I46" s="1"/>
      <c r="J46" s="1"/>
      <c r="K46" s="1"/>
      <c r="L46" s="1"/>
      <c r="M46" s="1"/>
      <c r="N46" s="20"/>
      <c r="O46" s="1">
        <f t="shared" si="2"/>
        <v>0</v>
      </c>
      <c r="P46" s="2"/>
      <c r="Q46" s="3"/>
      <c r="R46" s="4">
        <v>5</v>
      </c>
      <c r="S46" s="1">
        <v>0</v>
      </c>
      <c r="T46" s="1">
        <v>6</v>
      </c>
      <c r="U46" s="103">
        <f t="shared" si="3"/>
        <v>6</v>
      </c>
      <c r="V46" s="21">
        <v>541</v>
      </c>
      <c r="W46" s="21">
        <v>1592.52</v>
      </c>
      <c r="X46" s="21">
        <v>1401.02</v>
      </c>
      <c r="Y46" s="22">
        <v>8200</v>
      </c>
    </row>
    <row r="47" spans="1:25" ht="34.5" customHeight="1">
      <c r="A47" s="61">
        <v>42</v>
      </c>
      <c r="B47" s="97" t="s">
        <v>878</v>
      </c>
      <c r="C47" s="98" t="s">
        <v>202</v>
      </c>
      <c r="D47" s="41" t="s">
        <v>879</v>
      </c>
      <c r="E47" s="97" t="s">
        <v>14</v>
      </c>
      <c r="F47" s="1">
        <v>12</v>
      </c>
      <c r="G47" s="1">
        <v>1</v>
      </c>
      <c r="H47" s="1">
        <v>0</v>
      </c>
      <c r="I47" s="1">
        <v>0</v>
      </c>
      <c r="J47" s="1">
        <v>44</v>
      </c>
      <c r="K47" s="1">
        <v>0</v>
      </c>
      <c r="L47" s="1">
        <v>0</v>
      </c>
      <c r="M47" s="1">
        <v>0</v>
      </c>
      <c r="N47" s="20">
        <v>0</v>
      </c>
      <c r="O47" s="1">
        <f t="shared" si="2"/>
        <v>45</v>
      </c>
      <c r="P47" s="2">
        <v>3101.32</v>
      </c>
      <c r="Q47" s="3">
        <v>12000</v>
      </c>
      <c r="R47" s="62"/>
      <c r="S47" s="1"/>
      <c r="T47" s="1"/>
      <c r="U47" s="103">
        <f t="shared" si="3"/>
        <v>0</v>
      </c>
      <c r="V47" s="21"/>
      <c r="W47" s="21"/>
      <c r="X47" s="21"/>
      <c r="Y47" s="22"/>
    </row>
    <row r="48" spans="1:25" ht="34.5" customHeight="1">
      <c r="A48" s="61">
        <v>43</v>
      </c>
      <c r="B48" s="97" t="s">
        <v>209</v>
      </c>
      <c r="C48" s="98" t="s">
        <v>7</v>
      </c>
      <c r="D48" s="41" t="s">
        <v>907</v>
      </c>
      <c r="E48" s="97" t="s">
        <v>195</v>
      </c>
      <c r="F48" s="1"/>
      <c r="G48" s="1"/>
      <c r="H48" s="1"/>
      <c r="I48" s="1"/>
      <c r="J48" s="1"/>
      <c r="K48" s="1"/>
      <c r="L48" s="1"/>
      <c r="M48" s="1"/>
      <c r="N48" s="20"/>
      <c r="O48" s="1">
        <f t="shared" si="2"/>
        <v>0</v>
      </c>
      <c r="P48" s="2"/>
      <c r="Q48" s="3"/>
      <c r="R48" s="4">
        <v>4</v>
      </c>
      <c r="S48" s="1">
        <v>0</v>
      </c>
      <c r="T48" s="1">
        <v>1</v>
      </c>
      <c r="U48" s="103">
        <f t="shared" si="3"/>
        <v>1</v>
      </c>
      <c r="V48" s="21">
        <v>135</v>
      </c>
      <c r="W48" s="21">
        <v>353.57</v>
      </c>
      <c r="X48" s="21">
        <v>324.02</v>
      </c>
      <c r="Y48" s="22">
        <v>1350</v>
      </c>
    </row>
    <row r="49" spans="1:25" ht="34.5" customHeight="1">
      <c r="A49" s="61">
        <v>44</v>
      </c>
      <c r="B49" s="97" t="s">
        <v>257</v>
      </c>
      <c r="C49" s="98" t="s">
        <v>17</v>
      </c>
      <c r="D49" s="41" t="s">
        <v>890</v>
      </c>
      <c r="E49" s="97" t="s">
        <v>0</v>
      </c>
      <c r="F49" s="1"/>
      <c r="G49" s="1"/>
      <c r="H49" s="1"/>
      <c r="I49" s="1"/>
      <c r="J49" s="1"/>
      <c r="K49" s="1"/>
      <c r="L49" s="1"/>
      <c r="M49" s="1"/>
      <c r="N49" s="20"/>
      <c r="O49" s="1">
        <f t="shared" si="2"/>
        <v>0</v>
      </c>
      <c r="P49" s="2"/>
      <c r="Q49" s="3"/>
      <c r="R49" s="62">
        <v>4</v>
      </c>
      <c r="S49" s="1">
        <v>0</v>
      </c>
      <c r="T49" s="1">
        <v>9</v>
      </c>
      <c r="U49" s="103">
        <f t="shared" si="3"/>
        <v>9</v>
      </c>
      <c r="V49" s="21">
        <v>704</v>
      </c>
      <c r="W49" s="21">
        <v>1334.45</v>
      </c>
      <c r="X49" s="21">
        <v>1210.89</v>
      </c>
      <c r="Y49" s="22">
        <v>5500</v>
      </c>
    </row>
    <row r="50" spans="1:25" ht="34.5" customHeight="1">
      <c r="A50" s="61">
        <v>45</v>
      </c>
      <c r="B50" s="100" t="s">
        <v>105</v>
      </c>
      <c r="C50" s="99" t="s">
        <v>6</v>
      </c>
      <c r="D50" s="57" t="s">
        <v>894</v>
      </c>
      <c r="E50" s="100" t="s">
        <v>0</v>
      </c>
      <c r="F50" s="80"/>
      <c r="G50" s="80"/>
      <c r="H50" s="80"/>
      <c r="I50" s="80"/>
      <c r="J50" s="80"/>
      <c r="K50" s="80"/>
      <c r="L50" s="80"/>
      <c r="M50" s="80"/>
      <c r="N50" s="81"/>
      <c r="O50" s="1">
        <f t="shared" si="2"/>
        <v>0</v>
      </c>
      <c r="P50" s="82"/>
      <c r="Q50" s="83"/>
      <c r="R50" s="125">
        <v>4</v>
      </c>
      <c r="S50" s="80">
        <v>47</v>
      </c>
      <c r="T50" s="80">
        <v>36</v>
      </c>
      <c r="U50" s="103">
        <f t="shared" si="3"/>
        <v>83</v>
      </c>
      <c r="V50" s="85">
        <v>6879.94</v>
      </c>
      <c r="W50" s="85">
        <v>15092.42</v>
      </c>
      <c r="X50" s="85">
        <v>12594.68</v>
      </c>
      <c r="Y50" s="86">
        <v>50000</v>
      </c>
    </row>
    <row r="51" spans="1:25" ht="34.5" customHeight="1">
      <c r="A51" s="61">
        <v>46</v>
      </c>
      <c r="B51" s="100" t="s">
        <v>645</v>
      </c>
      <c r="C51" s="99" t="s">
        <v>6</v>
      </c>
      <c r="D51" s="57" t="s">
        <v>902</v>
      </c>
      <c r="E51" s="100" t="s">
        <v>4</v>
      </c>
      <c r="F51" s="80"/>
      <c r="G51" s="80"/>
      <c r="H51" s="80"/>
      <c r="I51" s="80"/>
      <c r="J51" s="80"/>
      <c r="K51" s="80"/>
      <c r="L51" s="80"/>
      <c r="M51" s="80"/>
      <c r="N51" s="81"/>
      <c r="O51" s="1">
        <f t="shared" si="2"/>
        <v>0</v>
      </c>
      <c r="P51" s="82"/>
      <c r="Q51" s="83"/>
      <c r="R51" s="84">
        <v>4</v>
      </c>
      <c r="S51" s="80">
        <v>0</v>
      </c>
      <c r="T51" s="80">
        <v>20</v>
      </c>
      <c r="U51" s="103">
        <f t="shared" si="3"/>
        <v>20</v>
      </c>
      <c r="V51" s="85">
        <v>1789</v>
      </c>
      <c r="W51" s="85">
        <v>3625.8</v>
      </c>
      <c r="X51" s="85">
        <v>3524.8</v>
      </c>
      <c r="Y51" s="86">
        <v>11700</v>
      </c>
    </row>
    <row r="52" spans="1:25" ht="34.5" customHeight="1">
      <c r="A52" s="61">
        <v>47</v>
      </c>
      <c r="B52" s="100" t="s">
        <v>669</v>
      </c>
      <c r="C52" s="99" t="s">
        <v>6</v>
      </c>
      <c r="D52" s="57" t="s">
        <v>12</v>
      </c>
      <c r="E52" s="100" t="s">
        <v>0</v>
      </c>
      <c r="F52" s="80"/>
      <c r="G52" s="80"/>
      <c r="H52" s="80"/>
      <c r="I52" s="80"/>
      <c r="J52" s="80"/>
      <c r="K52" s="80"/>
      <c r="L52" s="80"/>
      <c r="M52" s="80"/>
      <c r="N52" s="81"/>
      <c r="O52" s="1">
        <f t="shared" si="2"/>
        <v>0</v>
      </c>
      <c r="P52" s="82"/>
      <c r="Q52" s="83"/>
      <c r="R52" s="84">
        <v>4</v>
      </c>
      <c r="S52" s="80">
        <v>3</v>
      </c>
      <c r="T52" s="80">
        <v>0</v>
      </c>
      <c r="U52" s="103">
        <f t="shared" si="3"/>
        <v>3</v>
      </c>
      <c r="V52" s="85">
        <v>291</v>
      </c>
      <c r="W52" s="85">
        <v>687.95</v>
      </c>
      <c r="X52" s="85">
        <v>597.23</v>
      </c>
      <c r="Y52" s="86">
        <v>2100</v>
      </c>
    </row>
    <row r="53" spans="1:25" ht="34.5" customHeight="1">
      <c r="A53" s="61">
        <v>48</v>
      </c>
      <c r="B53" s="97" t="s">
        <v>105</v>
      </c>
      <c r="C53" s="98" t="s">
        <v>6</v>
      </c>
      <c r="D53" s="41" t="s">
        <v>668</v>
      </c>
      <c r="E53" s="97" t="s">
        <v>19</v>
      </c>
      <c r="F53" s="1">
        <v>15</v>
      </c>
      <c r="G53" s="1">
        <v>6</v>
      </c>
      <c r="H53" s="1">
        <v>0</v>
      </c>
      <c r="I53" s="1">
        <v>0</v>
      </c>
      <c r="J53" s="1">
        <v>52</v>
      </c>
      <c r="K53" s="1">
        <v>39</v>
      </c>
      <c r="L53" s="1">
        <v>13</v>
      </c>
      <c r="M53" s="1">
        <v>0</v>
      </c>
      <c r="N53" s="20">
        <v>0</v>
      </c>
      <c r="O53" s="1">
        <f t="shared" si="2"/>
        <v>110</v>
      </c>
      <c r="P53" s="2">
        <v>12295.27</v>
      </c>
      <c r="Q53" s="3">
        <v>50000</v>
      </c>
      <c r="R53" s="62"/>
      <c r="S53" s="1"/>
      <c r="T53" s="1"/>
      <c r="U53" s="1">
        <f t="shared" si="3"/>
        <v>0</v>
      </c>
      <c r="V53" s="21"/>
      <c r="W53" s="21"/>
      <c r="X53" s="21"/>
      <c r="Y53" s="22"/>
    </row>
    <row r="54" spans="1:25" ht="34.5" customHeight="1">
      <c r="A54" s="61">
        <v>49</v>
      </c>
      <c r="B54" s="100" t="s">
        <v>905</v>
      </c>
      <c r="C54" s="99" t="s">
        <v>6</v>
      </c>
      <c r="D54" s="57" t="s">
        <v>906</v>
      </c>
      <c r="E54" s="100" t="s">
        <v>4</v>
      </c>
      <c r="F54" s="80"/>
      <c r="G54" s="80"/>
      <c r="H54" s="80"/>
      <c r="I54" s="80"/>
      <c r="J54" s="80"/>
      <c r="K54" s="80"/>
      <c r="L54" s="80"/>
      <c r="M54" s="80"/>
      <c r="N54" s="81"/>
      <c r="O54" s="1">
        <f t="shared" si="2"/>
        <v>0</v>
      </c>
      <c r="P54" s="82"/>
      <c r="Q54" s="83"/>
      <c r="R54" s="125">
        <v>5</v>
      </c>
      <c r="S54" s="80">
        <v>2</v>
      </c>
      <c r="T54" s="80">
        <v>0</v>
      </c>
      <c r="U54" s="103">
        <f t="shared" si="3"/>
        <v>2</v>
      </c>
      <c r="V54" s="85">
        <v>247</v>
      </c>
      <c r="W54" s="85">
        <v>834.96</v>
      </c>
      <c r="X54" s="85">
        <v>771.12</v>
      </c>
      <c r="Y54" s="86">
        <v>3000</v>
      </c>
    </row>
    <row r="55" spans="1:25" ht="34.5" customHeight="1" thickBot="1">
      <c r="A55" s="250" t="s">
        <v>221</v>
      </c>
      <c r="B55" s="251"/>
      <c r="C55" s="88"/>
      <c r="D55" s="88"/>
      <c r="E55" s="88"/>
      <c r="F55" s="68"/>
      <c r="G55" s="69">
        <f aca="true" t="shared" si="4" ref="G55:Q55">SUM(G6:G54)</f>
        <v>27</v>
      </c>
      <c r="H55" s="69">
        <f t="shared" si="4"/>
        <v>0</v>
      </c>
      <c r="I55" s="69">
        <f t="shared" si="4"/>
        <v>0</v>
      </c>
      <c r="J55" s="69">
        <f t="shared" si="4"/>
        <v>182</v>
      </c>
      <c r="K55" s="69">
        <f t="shared" si="4"/>
        <v>410</v>
      </c>
      <c r="L55" s="69">
        <f t="shared" si="4"/>
        <v>237</v>
      </c>
      <c r="M55" s="69">
        <f t="shared" si="4"/>
        <v>0</v>
      </c>
      <c r="N55" s="69">
        <f t="shared" si="4"/>
        <v>3</v>
      </c>
      <c r="O55" s="69">
        <f t="shared" si="4"/>
        <v>859</v>
      </c>
      <c r="P55" s="71">
        <f t="shared" si="4"/>
        <v>132326.34</v>
      </c>
      <c r="Q55" s="101">
        <f t="shared" si="4"/>
        <v>520978</v>
      </c>
      <c r="R55" s="116"/>
      <c r="S55" s="69">
        <f aca="true" t="shared" si="5" ref="S55:Y55">SUM(S6:S54)</f>
        <v>182</v>
      </c>
      <c r="T55" s="69">
        <f t="shared" si="5"/>
        <v>281</v>
      </c>
      <c r="U55" s="69">
        <f t="shared" si="5"/>
        <v>463</v>
      </c>
      <c r="V55" s="71">
        <f t="shared" si="5"/>
        <v>43357.890000000014</v>
      </c>
      <c r="W55" s="71">
        <f t="shared" si="5"/>
        <v>100831.48000000003</v>
      </c>
      <c r="X55" s="71">
        <f t="shared" si="5"/>
        <v>88992.29000000001</v>
      </c>
      <c r="Y55" s="75">
        <f t="shared" si="5"/>
        <v>436584</v>
      </c>
    </row>
    <row r="56" spans="2:18" s="117" customFormat="1" ht="23.25" customHeight="1">
      <c r="B56" s="117">
        <f>COUNTIF(B6:B54,"*")</f>
        <v>49</v>
      </c>
      <c r="C56" s="118"/>
      <c r="F56" s="119">
        <f>COUNTIF(F6:F54,"&gt;0")</f>
        <v>8</v>
      </c>
      <c r="Q56" s="120"/>
      <c r="R56" s="119">
        <f>COUNTIF(R6:R54,"&gt;0")+COUNTIF(R6:R54,"*")</f>
        <v>41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mergeCells count="27">
    <mergeCell ref="A55:B5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15748031496062992" right="0" top="0.31496062992125984" bottom="0.31496062992125984" header="0.5118110236220472" footer="0.5118110236220472"/>
  <pageSetup fitToHeight="0" fitToWidth="1" horizontalDpi="600" verticalDpi="600" orientation="landscape" paperSize="9" scale="79" r:id="rId1"/>
  <headerFooter alignWithMargins="0">
    <oddFooter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 topLeftCell="A1">
      <selection activeCell="O23" sqref="O23"/>
    </sheetView>
  </sheetViews>
  <sheetFormatPr defaultColWidth="9.00390625" defaultRowHeight="16.5"/>
  <cols>
    <col min="1" max="1" width="7.75390625" style="161" customWidth="1"/>
    <col min="2" max="2" width="5.125" style="131" customWidth="1"/>
    <col min="3" max="4" width="5.625" style="131" customWidth="1"/>
    <col min="5" max="5" width="5.875" style="131" customWidth="1"/>
    <col min="6" max="8" width="6.375" style="131" customWidth="1"/>
    <col min="9" max="10" width="5.875" style="131" customWidth="1"/>
    <col min="11" max="11" width="8.25390625" style="131" customWidth="1"/>
    <col min="12" max="12" width="12.75390625" style="131" customWidth="1"/>
    <col min="13" max="13" width="11.625" style="131" customWidth="1"/>
    <col min="14" max="14" width="5.125" style="131" customWidth="1"/>
    <col min="15" max="16" width="6.375" style="131" customWidth="1"/>
    <col min="17" max="17" width="6.625" style="131" customWidth="1"/>
    <col min="18" max="18" width="11.875" style="131" customWidth="1"/>
    <col min="19" max="19" width="13.50390625" style="131" customWidth="1"/>
    <col min="20" max="20" width="12.25390625" style="131" customWidth="1"/>
    <col min="21" max="21" width="10.875" style="131" customWidth="1"/>
    <col min="22" max="22" width="9.00390625" style="131" customWidth="1"/>
    <col min="23" max="16384" width="0" style="131" hidden="1" customWidth="1"/>
  </cols>
  <sheetData>
    <row r="1" spans="1:21" ht="33.75" customHeight="1">
      <c r="A1" s="290" t="s">
        <v>913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ht="28.5" customHeight="1" thickBot="1">
      <c r="A2" s="292" t="s">
        <v>914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21" s="133" customFormat="1" ht="27" customHeight="1">
      <c r="A3" s="132" t="s">
        <v>915</v>
      </c>
      <c r="B3" s="293" t="s">
        <v>916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5" t="s">
        <v>917</v>
      </c>
      <c r="O3" s="293"/>
      <c r="P3" s="293"/>
      <c r="Q3" s="293"/>
      <c r="R3" s="293"/>
      <c r="S3" s="293"/>
      <c r="T3" s="293"/>
      <c r="U3" s="296"/>
    </row>
    <row r="4" spans="1:21" s="133" customFormat="1" ht="23.25" customHeight="1">
      <c r="A4" s="284" t="s">
        <v>918</v>
      </c>
      <c r="B4" s="286" t="s">
        <v>919</v>
      </c>
      <c r="C4" s="283" t="s">
        <v>126</v>
      </c>
      <c r="D4" s="283"/>
      <c r="E4" s="283"/>
      <c r="F4" s="283"/>
      <c r="G4" s="283"/>
      <c r="H4" s="283"/>
      <c r="I4" s="283"/>
      <c r="J4" s="283"/>
      <c r="K4" s="288"/>
      <c r="L4" s="289" t="s">
        <v>920</v>
      </c>
      <c r="M4" s="279" t="s">
        <v>921</v>
      </c>
      <c r="N4" s="281" t="s">
        <v>919</v>
      </c>
      <c r="O4" s="283" t="s">
        <v>126</v>
      </c>
      <c r="P4" s="283"/>
      <c r="Q4" s="283"/>
      <c r="R4" s="272" t="s">
        <v>922</v>
      </c>
      <c r="S4" s="270" t="s">
        <v>923</v>
      </c>
      <c r="T4" s="272" t="s">
        <v>924</v>
      </c>
      <c r="U4" s="273" t="s">
        <v>925</v>
      </c>
    </row>
    <row r="5" spans="1:21" s="133" customFormat="1" ht="21" customHeight="1">
      <c r="A5" s="284"/>
      <c r="B5" s="287"/>
      <c r="C5" s="275" t="s">
        <v>133</v>
      </c>
      <c r="D5" s="276" t="s">
        <v>134</v>
      </c>
      <c r="E5" s="278" t="s">
        <v>926</v>
      </c>
      <c r="F5" s="278"/>
      <c r="G5" s="278"/>
      <c r="H5" s="278"/>
      <c r="I5" s="278"/>
      <c r="J5" s="278"/>
      <c r="K5" s="275" t="s">
        <v>136</v>
      </c>
      <c r="L5" s="289"/>
      <c r="M5" s="279"/>
      <c r="N5" s="282"/>
      <c r="O5" s="275" t="s">
        <v>133</v>
      </c>
      <c r="P5" s="275" t="s">
        <v>137</v>
      </c>
      <c r="Q5" s="275" t="s">
        <v>136</v>
      </c>
      <c r="R5" s="271"/>
      <c r="S5" s="271"/>
      <c r="T5" s="271"/>
      <c r="U5" s="273"/>
    </row>
    <row r="6" spans="1:21" s="133" customFormat="1" ht="21" customHeight="1">
      <c r="A6" s="285"/>
      <c r="B6" s="287"/>
      <c r="C6" s="275"/>
      <c r="D6" s="277"/>
      <c r="E6" s="134" t="s">
        <v>138</v>
      </c>
      <c r="F6" s="134" t="s">
        <v>139</v>
      </c>
      <c r="G6" s="134" t="s">
        <v>140</v>
      </c>
      <c r="H6" s="134" t="s">
        <v>141</v>
      </c>
      <c r="I6" s="134" t="s">
        <v>142</v>
      </c>
      <c r="J6" s="135" t="s">
        <v>143</v>
      </c>
      <c r="K6" s="275"/>
      <c r="L6" s="272"/>
      <c r="M6" s="280"/>
      <c r="N6" s="282"/>
      <c r="O6" s="275"/>
      <c r="P6" s="275"/>
      <c r="Q6" s="275"/>
      <c r="R6" s="271"/>
      <c r="S6" s="271"/>
      <c r="T6" s="271"/>
      <c r="U6" s="274"/>
    </row>
    <row r="7" spans="1:21" ht="33.75" customHeight="1">
      <c r="A7" s="136" t="s">
        <v>927</v>
      </c>
      <c r="B7" s="1">
        <f>'[1]1月'!H$43</f>
        <v>4</v>
      </c>
      <c r="C7" s="1">
        <f>'[1]1月'!I$42</f>
        <v>12</v>
      </c>
      <c r="D7" s="1">
        <f>'[1]1月'!J$42</f>
        <v>0</v>
      </c>
      <c r="E7" s="1">
        <f>'[1]1月'!K$42</f>
        <v>1</v>
      </c>
      <c r="F7" s="1">
        <f>'[1]1月'!L$42</f>
        <v>35</v>
      </c>
      <c r="G7" s="1">
        <f>'[1]1月'!M$42</f>
        <v>263</v>
      </c>
      <c r="H7" s="1">
        <f>'[1]1月'!N$42</f>
        <v>101</v>
      </c>
      <c r="I7" s="1">
        <f>'[1]1月'!O$42</f>
        <v>9</v>
      </c>
      <c r="J7" s="1">
        <f>'[1]1月'!P$42</f>
        <v>0</v>
      </c>
      <c r="K7" s="137">
        <f>'[1]1月'!Q$42</f>
        <v>421</v>
      </c>
      <c r="L7" s="138">
        <f>'[1]1月'!R$42</f>
        <v>61734.44</v>
      </c>
      <c r="M7" s="139">
        <f>'[1]1月'!S$42</f>
        <v>179160</v>
      </c>
      <c r="N7" s="62">
        <f>'[1]1月'!T$43</f>
        <v>33</v>
      </c>
      <c r="O7" s="1">
        <f>'[1]1月'!U$42</f>
        <v>115</v>
      </c>
      <c r="P7" s="1">
        <f>'[1]1月'!V$42</f>
        <v>327</v>
      </c>
      <c r="Q7" s="1">
        <f>'[1]1月'!W$42</f>
        <v>442</v>
      </c>
      <c r="R7" s="138">
        <f>'[1]1月'!X$42</f>
        <v>38691.939999999995</v>
      </c>
      <c r="S7" s="138">
        <f>'[1]1月'!Y$42</f>
        <v>90961.05999999997</v>
      </c>
      <c r="T7" s="138">
        <f>'[1]1月'!Z$42</f>
        <v>79852.25999999998</v>
      </c>
      <c r="U7" s="140">
        <f>'[1]1月'!AA$42</f>
        <v>387186</v>
      </c>
    </row>
    <row r="8" spans="1:21" ht="33.75" customHeight="1">
      <c r="A8" s="136" t="s">
        <v>928</v>
      </c>
      <c r="B8" s="1">
        <f>'[1]2月'!H$52</f>
        <v>11</v>
      </c>
      <c r="C8" s="1">
        <f>'[1]2月'!I$51</f>
        <v>28</v>
      </c>
      <c r="D8" s="1">
        <f>'[1]2月'!J$51</f>
        <v>0</v>
      </c>
      <c r="E8" s="1">
        <f>'[1]2月'!K$51</f>
        <v>22</v>
      </c>
      <c r="F8" s="1">
        <f>'[1]2月'!L$51</f>
        <v>317</v>
      </c>
      <c r="G8" s="1">
        <f>'[1]2月'!M$51</f>
        <v>706</v>
      </c>
      <c r="H8" s="1">
        <f>'[1]2月'!N$51</f>
        <v>299</v>
      </c>
      <c r="I8" s="1">
        <f>'[1]2月'!O$51</f>
        <v>0</v>
      </c>
      <c r="J8" s="1">
        <f>'[1]2月'!P$51</f>
        <v>5</v>
      </c>
      <c r="K8" s="141">
        <f>'[1]2月'!Q$51</f>
        <v>1377</v>
      </c>
      <c r="L8" s="138">
        <f>'[1]2月'!R$51</f>
        <v>160992.65000000002</v>
      </c>
      <c r="M8" s="142">
        <f>'[1]2月'!S$51</f>
        <v>441663</v>
      </c>
      <c r="N8" s="143">
        <f>'[1]2月'!T$52</f>
        <v>36</v>
      </c>
      <c r="O8" s="1">
        <f>'[1]2月'!U$51</f>
        <v>125</v>
      </c>
      <c r="P8" s="1">
        <f>'[1]2月'!V$51</f>
        <v>270</v>
      </c>
      <c r="Q8" s="1">
        <f>'[1]2月'!W$51</f>
        <v>395</v>
      </c>
      <c r="R8" s="138">
        <f>'[1]2月'!X$51</f>
        <v>36618.119999999995</v>
      </c>
      <c r="S8" s="138">
        <f>'[1]2月'!Y$51</f>
        <v>86425.93999999999</v>
      </c>
      <c r="T8" s="138">
        <f>'[1]2月'!Z$51</f>
        <v>78312.29000000001</v>
      </c>
      <c r="U8" s="144">
        <f>'[1]2月'!AA$51</f>
        <v>382798</v>
      </c>
    </row>
    <row r="9" spans="1:21" ht="33.75" customHeight="1">
      <c r="A9" s="136" t="s">
        <v>929</v>
      </c>
      <c r="B9" s="1">
        <f>'[1]3月'!H$59</f>
        <v>10</v>
      </c>
      <c r="C9" s="1">
        <f>'[1]3月'!I$58</f>
        <v>27</v>
      </c>
      <c r="D9" s="1">
        <f>'[1]3月'!J$58</f>
        <v>151</v>
      </c>
      <c r="E9" s="1">
        <f>'[1]3月'!K$58</f>
        <v>0</v>
      </c>
      <c r="F9" s="1">
        <f>'[1]3月'!L$58</f>
        <v>491</v>
      </c>
      <c r="G9" s="1">
        <f>'[1]3月'!M$58</f>
        <v>601</v>
      </c>
      <c r="H9" s="1">
        <f>'[1]3月'!N$58</f>
        <v>133</v>
      </c>
      <c r="I9" s="1">
        <f>'[1]3月'!O$58</f>
        <v>1</v>
      </c>
      <c r="J9" s="1">
        <f>'[1]3月'!P$58</f>
        <v>8</v>
      </c>
      <c r="K9" s="141">
        <f>'[1]3月'!Q$58</f>
        <v>1412</v>
      </c>
      <c r="L9" s="138">
        <f>'[1]3月'!R$58</f>
        <v>146688.26</v>
      </c>
      <c r="M9" s="142">
        <f>'[1]3月'!S$58</f>
        <v>507985</v>
      </c>
      <c r="N9" s="143">
        <f>'[1]3月'!T$59</f>
        <v>43</v>
      </c>
      <c r="O9" s="1">
        <f>'[1]3月'!U$58</f>
        <v>324</v>
      </c>
      <c r="P9" s="1">
        <f>'[1]3月'!V$58</f>
        <v>403</v>
      </c>
      <c r="Q9" s="1">
        <f>'[1]3月'!W$58</f>
        <v>727</v>
      </c>
      <c r="R9" s="138">
        <f>'[1]3月'!X$58</f>
        <v>65623.9</v>
      </c>
      <c r="S9" s="138">
        <f>'[1]3月'!Y$58</f>
        <v>155018.35000000003</v>
      </c>
      <c r="T9" s="138">
        <f>'[1]3月'!Z$58</f>
        <v>136358.84000000003</v>
      </c>
      <c r="U9" s="140">
        <f>'[1]3月'!AA$58</f>
        <v>657262</v>
      </c>
    </row>
    <row r="10" spans="1:21" ht="33.75" customHeight="1">
      <c r="A10" s="136" t="s">
        <v>930</v>
      </c>
      <c r="B10" s="1">
        <f>'[1]4月'!H$42</f>
        <v>7</v>
      </c>
      <c r="C10" s="1">
        <f>'[1]4月'!I$41</f>
        <v>17</v>
      </c>
      <c r="D10" s="1">
        <f>'[1]4月'!J$41</f>
        <v>13</v>
      </c>
      <c r="E10" s="1">
        <f>'[1]4月'!K$41</f>
        <v>168</v>
      </c>
      <c r="F10" s="1">
        <f>'[1]4月'!L$41</f>
        <v>286</v>
      </c>
      <c r="G10" s="1">
        <f>'[1]4月'!M$41</f>
        <v>515</v>
      </c>
      <c r="H10" s="1">
        <f>'[1]4月'!N$41</f>
        <v>201</v>
      </c>
      <c r="I10" s="1">
        <f>'[1]4月'!O$41</f>
        <v>13</v>
      </c>
      <c r="J10" s="1">
        <f>'[1]4月'!P$41</f>
        <v>0</v>
      </c>
      <c r="K10" s="141">
        <f>'[1]4月'!Q$41</f>
        <v>1213</v>
      </c>
      <c r="L10" s="138">
        <f>'[1]4月'!R$41</f>
        <v>134462.06</v>
      </c>
      <c r="M10" s="145">
        <f>'[1]4月'!S$41</f>
        <v>478126</v>
      </c>
      <c r="N10" s="110">
        <f>'[1]4月'!T$42</f>
        <v>27</v>
      </c>
      <c r="O10" s="1">
        <f>'[1]4月'!U$41</f>
        <v>153</v>
      </c>
      <c r="P10" s="1">
        <f>'[1]4月'!V$41</f>
        <v>169</v>
      </c>
      <c r="Q10" s="1">
        <f>'[1]4月'!W$41</f>
        <v>322</v>
      </c>
      <c r="R10" s="138">
        <f>'[1]4月'!X$41</f>
        <v>30908.23000000001</v>
      </c>
      <c r="S10" s="138">
        <f>'[1]4月'!Y$41</f>
        <v>69707.11</v>
      </c>
      <c r="T10" s="138">
        <f>'[1]4月'!Z$41</f>
        <v>61320.94999999999</v>
      </c>
      <c r="U10" s="140">
        <f>'[1]4月'!AA$41</f>
        <v>283235</v>
      </c>
    </row>
    <row r="11" spans="1:21" ht="33.75" customHeight="1">
      <c r="A11" s="136" t="s">
        <v>931</v>
      </c>
      <c r="B11" s="146">
        <f>'5月'!F$54</f>
        <v>9</v>
      </c>
      <c r="C11" s="146">
        <f>'5月'!G$53</f>
        <v>15</v>
      </c>
      <c r="D11" s="146">
        <f>'5月'!H$53</f>
        <v>3</v>
      </c>
      <c r="E11" s="146">
        <f>'5月'!I$53</f>
        <v>0</v>
      </c>
      <c r="F11" s="146">
        <f>'5月'!J$53</f>
        <v>198</v>
      </c>
      <c r="G11" s="146">
        <f>'5月'!K$53</f>
        <v>419</v>
      </c>
      <c r="H11" s="146">
        <f>'5月'!L$53</f>
        <v>182</v>
      </c>
      <c r="I11" s="146">
        <f>'5月'!M$53</f>
        <v>0</v>
      </c>
      <c r="J11" s="146">
        <f>'5月'!N$53</f>
        <v>5</v>
      </c>
      <c r="K11" s="147">
        <f>'5月'!O$53</f>
        <v>822</v>
      </c>
      <c r="L11" s="148">
        <f>'5月'!P$53</f>
        <v>124080.87000000001</v>
      </c>
      <c r="M11" s="162">
        <f>'5月'!Q$53</f>
        <v>493793.5</v>
      </c>
      <c r="N11" s="150">
        <f>'5月'!R$54</f>
        <v>35</v>
      </c>
      <c r="O11" s="146">
        <f>'5月'!S$53</f>
        <v>160</v>
      </c>
      <c r="P11" s="146">
        <f>'5月'!T$53</f>
        <v>359</v>
      </c>
      <c r="Q11" s="146">
        <f>'5月'!U$53</f>
        <v>519</v>
      </c>
      <c r="R11" s="148">
        <f>'5月'!V$53</f>
        <v>50341.2</v>
      </c>
      <c r="S11" s="148">
        <f>'5月'!W$53</f>
        <v>104226.10000000002</v>
      </c>
      <c r="T11" s="148">
        <f>'5月'!X$53</f>
        <v>92387.10999999999</v>
      </c>
      <c r="U11" s="151">
        <f>'5月'!Y$53</f>
        <v>432029</v>
      </c>
    </row>
    <row r="12" spans="1:21" ht="33.75" customHeight="1">
      <c r="A12" s="136" t="s">
        <v>932</v>
      </c>
      <c r="B12" s="146">
        <f>'6月'!F$54</f>
        <v>14</v>
      </c>
      <c r="C12" s="146">
        <f>'6月'!G$53</f>
        <v>24</v>
      </c>
      <c r="D12" s="146">
        <f>'6月'!H$53</f>
        <v>76</v>
      </c>
      <c r="E12" s="146">
        <f>'6月'!I$53</f>
        <v>123</v>
      </c>
      <c r="F12" s="146">
        <f>'6月'!J$53</f>
        <v>693</v>
      </c>
      <c r="G12" s="146">
        <f>'6月'!K$53</f>
        <v>727</v>
      </c>
      <c r="H12" s="146">
        <f>'6月'!L$53</f>
        <v>252</v>
      </c>
      <c r="I12" s="146">
        <f>'6月'!M$53</f>
        <v>0</v>
      </c>
      <c r="J12" s="146">
        <f>'6月'!N$53</f>
        <v>11</v>
      </c>
      <c r="K12" s="152">
        <f>'6月'!O$53</f>
        <v>1906</v>
      </c>
      <c r="L12" s="148">
        <f>'6月'!P$53</f>
        <v>255802.97999999998</v>
      </c>
      <c r="M12" s="149">
        <f>'6月'!Q$53</f>
        <v>816329</v>
      </c>
      <c r="N12" s="150">
        <f>'6月'!R$54</f>
        <v>23</v>
      </c>
      <c r="O12" s="146">
        <f>'6月'!S$53</f>
        <v>59</v>
      </c>
      <c r="P12" s="146">
        <f>'6月'!T$53</f>
        <v>175</v>
      </c>
      <c r="Q12" s="146">
        <f>'6月'!U$53</f>
        <v>234</v>
      </c>
      <c r="R12" s="148">
        <f>'6月'!V$53</f>
        <v>23343.020000000004</v>
      </c>
      <c r="S12" s="148">
        <f>'6月'!W$53</f>
        <v>45593.460000000014</v>
      </c>
      <c r="T12" s="148">
        <f>'6月'!X$53</f>
        <v>40157.99</v>
      </c>
      <c r="U12" s="151">
        <f>'6月'!Y$53</f>
        <v>247311</v>
      </c>
    </row>
    <row r="13" spans="1:21" ht="33.75" customHeight="1">
      <c r="A13" s="136" t="s">
        <v>933</v>
      </c>
      <c r="B13" s="146">
        <f>'7月'!F$54</f>
        <v>10</v>
      </c>
      <c r="C13" s="146">
        <f>'7月'!G$53</f>
        <v>19</v>
      </c>
      <c r="D13" s="146">
        <f>'7月'!H$53</f>
        <v>4</v>
      </c>
      <c r="E13" s="146">
        <f>'7月'!I$53</f>
        <v>26</v>
      </c>
      <c r="F13" s="146">
        <f>'7月'!J$53</f>
        <v>359</v>
      </c>
      <c r="G13" s="146">
        <f>'7月'!K$53</f>
        <v>539</v>
      </c>
      <c r="H13" s="146">
        <f>'7月'!L$53</f>
        <v>206</v>
      </c>
      <c r="I13" s="146">
        <f>'7月'!M$53</f>
        <v>1</v>
      </c>
      <c r="J13" s="146">
        <f>'7月'!N$53</f>
        <v>2</v>
      </c>
      <c r="K13" s="152">
        <f>'7月'!O$53</f>
        <v>1156</v>
      </c>
      <c r="L13" s="148">
        <f>'7月'!P$53</f>
        <v>148468.11</v>
      </c>
      <c r="M13" s="149">
        <f>'7月'!Q$53</f>
        <v>519561</v>
      </c>
      <c r="N13" s="146">
        <f>'7月'!R$54</f>
        <v>32</v>
      </c>
      <c r="O13" s="146">
        <f>'7月'!S$53</f>
        <v>179</v>
      </c>
      <c r="P13" s="146">
        <f>'7月'!T$53</f>
        <v>166</v>
      </c>
      <c r="Q13" s="146">
        <f>'7月'!U$53</f>
        <v>345</v>
      </c>
      <c r="R13" s="148">
        <f>'7月'!V$53</f>
        <v>28708.930000000004</v>
      </c>
      <c r="S13" s="148">
        <f>'7月'!W$53</f>
        <v>67897.64000000001</v>
      </c>
      <c r="T13" s="148">
        <f>'7月'!X$53</f>
        <v>60179.51</v>
      </c>
      <c r="U13" s="151">
        <f>'7月'!Y$53</f>
        <v>293439</v>
      </c>
    </row>
    <row r="14" spans="1:21" ht="33.75" customHeight="1">
      <c r="A14" s="136" t="s">
        <v>934</v>
      </c>
      <c r="B14" s="146">
        <f>'8月'!F$54</f>
        <v>8</v>
      </c>
      <c r="C14" s="146">
        <f>'8月'!G$53</f>
        <v>44</v>
      </c>
      <c r="D14" s="146">
        <f>'8月'!H$53</f>
        <v>0</v>
      </c>
      <c r="E14" s="146">
        <f>'8月'!I$53</f>
        <v>0</v>
      </c>
      <c r="F14" s="146">
        <f>'8月'!J$53</f>
        <v>365</v>
      </c>
      <c r="G14" s="146">
        <f>'8月'!K$53</f>
        <v>601</v>
      </c>
      <c r="H14" s="146">
        <f>'8月'!L$53</f>
        <v>240</v>
      </c>
      <c r="I14" s="146">
        <f>'8月'!M$53</f>
        <v>26</v>
      </c>
      <c r="J14" s="146">
        <f>'8月'!N$53</f>
        <v>0</v>
      </c>
      <c r="K14" s="152">
        <f>'8月'!O$53</f>
        <v>1276</v>
      </c>
      <c r="L14" s="148">
        <f>'8月'!P$53</f>
        <v>171026.25999999998</v>
      </c>
      <c r="M14" s="149">
        <f>'8月'!Q$53</f>
        <v>714653</v>
      </c>
      <c r="N14" s="146">
        <f>'8月'!R$54</f>
        <v>26</v>
      </c>
      <c r="O14" s="146">
        <f>'8月'!S$53</f>
        <v>95</v>
      </c>
      <c r="P14" s="146">
        <f>'8月'!T$53</f>
        <v>157</v>
      </c>
      <c r="Q14" s="146">
        <f>'8月'!U$53</f>
        <v>252</v>
      </c>
      <c r="R14" s="148">
        <f>'8月'!V$53</f>
        <v>22769.68</v>
      </c>
      <c r="S14" s="148">
        <f>'8月'!W$53</f>
        <v>53244.62999999999</v>
      </c>
      <c r="T14" s="148">
        <f>'8月'!X$53</f>
        <v>46632.22</v>
      </c>
      <c r="U14" s="151">
        <f>'8月'!Y$53</f>
        <v>224200</v>
      </c>
    </row>
    <row r="15" spans="1:21" ht="33.75" customHeight="1">
      <c r="A15" s="136" t="s">
        <v>935</v>
      </c>
      <c r="B15" s="146">
        <f>'9月'!F$54</f>
        <v>5</v>
      </c>
      <c r="C15" s="146">
        <f>'9月'!G$53</f>
        <v>5</v>
      </c>
      <c r="D15" s="146">
        <f>'9月'!H$53</f>
        <v>0</v>
      </c>
      <c r="E15" s="146">
        <f>'9月'!I$53</f>
        <v>14</v>
      </c>
      <c r="F15" s="146">
        <f>'9月'!J$53</f>
        <v>158</v>
      </c>
      <c r="G15" s="146">
        <f>'9月'!K$53</f>
        <v>381</v>
      </c>
      <c r="H15" s="146">
        <f>'9月'!L$53</f>
        <v>224</v>
      </c>
      <c r="I15" s="146">
        <f>'9月'!M$53</f>
        <v>0</v>
      </c>
      <c r="J15" s="146">
        <f>'9月'!N$53</f>
        <v>0</v>
      </c>
      <c r="K15" s="147">
        <f>'9月'!O$53</f>
        <v>782</v>
      </c>
      <c r="L15" s="148">
        <f>'9月'!P$53</f>
        <v>106653.97999999998</v>
      </c>
      <c r="M15" s="149">
        <f>'9月'!Q$53</f>
        <v>335728</v>
      </c>
      <c r="N15" s="146">
        <f>'9月'!R$54</f>
        <v>40</v>
      </c>
      <c r="O15" s="146">
        <f>'9月'!S$53</f>
        <v>194</v>
      </c>
      <c r="P15" s="146">
        <f>'9月'!T$53</f>
        <v>340</v>
      </c>
      <c r="Q15" s="146">
        <f>'9月'!U$53</f>
        <v>534</v>
      </c>
      <c r="R15" s="148">
        <f>'9月'!V$53</f>
        <v>49066.89</v>
      </c>
      <c r="S15" s="148">
        <f>'9月'!W$53</f>
        <v>106440.28999999998</v>
      </c>
      <c r="T15" s="148">
        <f>'9月'!X$53</f>
        <v>92940.57000000004</v>
      </c>
      <c r="U15" s="151">
        <f>'9月'!Y$53</f>
        <v>448022</v>
      </c>
    </row>
    <row r="16" spans="1:21" ht="33.75" customHeight="1">
      <c r="A16" s="136" t="s">
        <v>936</v>
      </c>
      <c r="B16" s="146">
        <f>'10月 '!F70</f>
        <v>7</v>
      </c>
      <c r="C16" s="146">
        <f>'10月 '!G69</f>
        <v>31</v>
      </c>
      <c r="D16" s="146">
        <f>'10月 '!H69</f>
        <v>3</v>
      </c>
      <c r="E16" s="146">
        <f>'10月 '!I69</f>
        <v>0</v>
      </c>
      <c r="F16" s="146">
        <f>'10月 '!J69</f>
        <v>481</v>
      </c>
      <c r="G16" s="146">
        <f>'10月 '!K69</f>
        <v>489</v>
      </c>
      <c r="H16" s="146">
        <f>'10月 '!L69</f>
        <v>366</v>
      </c>
      <c r="I16" s="146">
        <f>'10月 '!M69</f>
        <v>30</v>
      </c>
      <c r="J16" s="146">
        <f>'10月 '!N69</f>
        <v>5</v>
      </c>
      <c r="K16" s="146">
        <f>'10月 '!O69</f>
        <v>1405</v>
      </c>
      <c r="L16" s="148">
        <f>'10月 '!P69</f>
        <v>163297.15</v>
      </c>
      <c r="M16" s="149">
        <f>'10月 '!Q69</f>
        <v>623000</v>
      </c>
      <c r="N16" s="146">
        <f>'10月 '!R70</f>
        <v>44</v>
      </c>
      <c r="O16" s="146">
        <f>'10月 '!S69</f>
        <v>183</v>
      </c>
      <c r="P16" s="146">
        <f>'10月 '!T69</f>
        <v>298</v>
      </c>
      <c r="Q16" s="146">
        <f>'10月 '!U69</f>
        <v>481</v>
      </c>
      <c r="R16" s="148">
        <f>'10月 '!V69-'10月 '!V51</f>
        <v>45004.33000000001</v>
      </c>
      <c r="S16" s="148">
        <f>'10月 '!W69</f>
        <v>103679.18000000002</v>
      </c>
      <c r="T16" s="148">
        <f>'10月 '!X69</f>
        <v>91704.50000000001</v>
      </c>
      <c r="U16" s="151">
        <f>'10月 '!Y69</f>
        <v>560251</v>
      </c>
    </row>
    <row r="17" spans="1:21" ht="33.75" customHeight="1">
      <c r="A17" s="136" t="s">
        <v>937</v>
      </c>
      <c r="B17" s="146">
        <f>'11月'!F38</f>
        <v>7</v>
      </c>
      <c r="C17" s="146">
        <f>'11月'!G37</f>
        <v>31</v>
      </c>
      <c r="D17" s="146">
        <f>'11月'!H37</f>
        <v>1</v>
      </c>
      <c r="E17" s="146">
        <f>'11月'!I37</f>
        <v>0</v>
      </c>
      <c r="F17" s="146">
        <f>'11月'!J37</f>
        <v>252</v>
      </c>
      <c r="G17" s="146">
        <f>'11月'!K37</f>
        <v>363</v>
      </c>
      <c r="H17" s="146">
        <f>'11月'!L37</f>
        <v>131</v>
      </c>
      <c r="I17" s="146">
        <f>'11月'!M37</f>
        <v>4</v>
      </c>
      <c r="J17" s="146">
        <f>'11月'!N37</f>
        <v>4</v>
      </c>
      <c r="K17" s="146">
        <f>'11月'!O37</f>
        <v>786</v>
      </c>
      <c r="L17" s="148">
        <f>'11月'!P37</f>
        <v>102277.76999999999</v>
      </c>
      <c r="M17" s="149">
        <f>'11月'!Q37</f>
        <v>485965</v>
      </c>
      <c r="N17" s="146">
        <f>'11月'!R38</f>
        <v>22</v>
      </c>
      <c r="O17" s="146">
        <f>'11月'!S37</f>
        <v>74</v>
      </c>
      <c r="P17" s="146">
        <f>'11月'!T37</f>
        <v>105</v>
      </c>
      <c r="Q17" s="146">
        <f>'11月'!U37</f>
        <v>179</v>
      </c>
      <c r="R17" s="148">
        <f>'11月'!V37-'11月'!V17</f>
        <v>17769.510000000002</v>
      </c>
      <c r="S17" s="148">
        <f>'11月'!W37</f>
        <v>40578.91</v>
      </c>
      <c r="T17" s="148">
        <f>'11月'!X37</f>
        <v>36147.530000000006</v>
      </c>
      <c r="U17" s="151">
        <f>'11月'!Y37</f>
        <v>181518</v>
      </c>
    </row>
    <row r="18" spans="1:21" ht="33.75" customHeight="1">
      <c r="A18" s="136" t="s">
        <v>938</v>
      </c>
      <c r="B18" s="146">
        <f>'12月'!F56</f>
        <v>8</v>
      </c>
      <c r="C18" s="146">
        <f>'12月'!G55</f>
        <v>27</v>
      </c>
      <c r="D18" s="146">
        <f>'12月'!H55</f>
        <v>0</v>
      </c>
      <c r="E18" s="146">
        <f>'12月'!I55</f>
        <v>0</v>
      </c>
      <c r="F18" s="146">
        <f>'12月'!J55</f>
        <v>182</v>
      </c>
      <c r="G18" s="146">
        <f>'12月'!K55</f>
        <v>410</v>
      </c>
      <c r="H18" s="146">
        <f>'12月'!L55</f>
        <v>237</v>
      </c>
      <c r="I18" s="146">
        <f>'12月'!M55</f>
        <v>0</v>
      </c>
      <c r="J18" s="146">
        <f>'12月'!N55</f>
        <v>3</v>
      </c>
      <c r="K18" s="146">
        <f>'12月'!O55</f>
        <v>859</v>
      </c>
      <c r="L18" s="148">
        <f>'12月'!P55</f>
        <v>132326.34</v>
      </c>
      <c r="M18" s="149">
        <f>'12月'!Q55</f>
        <v>520978</v>
      </c>
      <c r="N18" s="146">
        <f>'12月'!R56</f>
        <v>41</v>
      </c>
      <c r="O18" s="146">
        <f>'12月'!S55</f>
        <v>182</v>
      </c>
      <c r="P18" s="146">
        <f>'12月'!T55</f>
        <v>281</v>
      </c>
      <c r="Q18" s="146">
        <f>'12月'!U55</f>
        <v>463</v>
      </c>
      <c r="R18" s="148">
        <f>'12月'!V55</f>
        <v>43357.890000000014</v>
      </c>
      <c r="S18" s="148">
        <f>'12月'!W55</f>
        <v>100831.48000000003</v>
      </c>
      <c r="T18" s="148">
        <f>'12月'!X55</f>
        <v>88992.29000000001</v>
      </c>
      <c r="U18" s="151">
        <f>'12月'!Y55</f>
        <v>436584</v>
      </c>
    </row>
    <row r="19" spans="1:21" ht="42" customHeight="1" thickBot="1">
      <c r="A19" s="153" t="s">
        <v>939</v>
      </c>
      <c r="B19" s="154">
        <f>SUM(B7:B18)</f>
        <v>100</v>
      </c>
      <c r="C19" s="154">
        <f aca="true" t="shared" si="0" ref="C19:U19">SUM(C7:C18)</f>
        <v>280</v>
      </c>
      <c r="D19" s="154">
        <f t="shared" si="0"/>
        <v>251</v>
      </c>
      <c r="E19" s="154">
        <f t="shared" si="0"/>
        <v>354</v>
      </c>
      <c r="F19" s="155">
        <f t="shared" si="0"/>
        <v>3817</v>
      </c>
      <c r="G19" s="155">
        <f t="shared" si="0"/>
        <v>6014</v>
      </c>
      <c r="H19" s="155">
        <f t="shared" si="0"/>
        <v>2572</v>
      </c>
      <c r="I19" s="154">
        <f t="shared" si="0"/>
        <v>84</v>
      </c>
      <c r="J19" s="154">
        <f t="shared" si="0"/>
        <v>43</v>
      </c>
      <c r="K19" s="156">
        <f t="shared" si="0"/>
        <v>13415</v>
      </c>
      <c r="L19" s="157">
        <f t="shared" si="0"/>
        <v>1707810.8699999999</v>
      </c>
      <c r="M19" s="163">
        <f t="shared" si="0"/>
        <v>6116941.5</v>
      </c>
      <c r="N19" s="158">
        <f t="shared" si="0"/>
        <v>402</v>
      </c>
      <c r="O19" s="154">
        <f t="shared" si="0"/>
        <v>1843</v>
      </c>
      <c r="P19" s="159">
        <f t="shared" si="0"/>
        <v>3050</v>
      </c>
      <c r="Q19" s="159">
        <f t="shared" si="0"/>
        <v>4893</v>
      </c>
      <c r="R19" s="157">
        <f t="shared" si="0"/>
        <v>452203.6400000001</v>
      </c>
      <c r="S19" s="157">
        <f t="shared" si="0"/>
        <v>1024604.1500000001</v>
      </c>
      <c r="T19" s="157">
        <f t="shared" si="0"/>
        <v>904986.06</v>
      </c>
      <c r="U19" s="160">
        <f t="shared" si="0"/>
        <v>4533835</v>
      </c>
    </row>
  </sheetData>
  <mergeCells count="22">
    <mergeCell ref="A1:U1"/>
    <mergeCell ref="A2:U2"/>
    <mergeCell ref="B3:M3"/>
    <mergeCell ref="N3:U3"/>
    <mergeCell ref="A4:A6"/>
    <mergeCell ref="B4:B6"/>
    <mergeCell ref="C4:K4"/>
    <mergeCell ref="L4:L6"/>
    <mergeCell ref="M4:M6"/>
    <mergeCell ref="N4:N6"/>
    <mergeCell ref="O4:Q4"/>
    <mergeCell ref="R4:R6"/>
    <mergeCell ref="S4:S6"/>
    <mergeCell ref="T4:T6"/>
    <mergeCell ref="U4:U6"/>
    <mergeCell ref="C5:C6"/>
    <mergeCell ref="D5:D6"/>
    <mergeCell ref="E5:J5"/>
    <mergeCell ref="K5:K6"/>
    <mergeCell ref="O5:O6"/>
    <mergeCell ref="P5:P6"/>
    <mergeCell ref="Q5:Q6"/>
  </mergeCells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Y57"/>
  <sheetViews>
    <sheetView workbookViewId="0" topLeftCell="A33">
      <selection activeCell="Q51" sqref="Q51"/>
    </sheetView>
  </sheetViews>
  <sheetFormatPr defaultColWidth="9.00390625" defaultRowHeight="16.5"/>
  <cols>
    <col min="1" max="1" width="4.125" style="6" customWidth="1"/>
    <col min="2" max="2" width="7.625" style="6" customWidth="1"/>
    <col min="3" max="3" width="6.625" style="8" customWidth="1"/>
    <col min="4" max="4" width="7.125" style="6" customWidth="1"/>
    <col min="5" max="5" width="6.625" style="6" customWidth="1"/>
    <col min="6" max="14" width="5.375" style="6" customWidth="1"/>
    <col min="15" max="15" width="6.625" style="6" customWidth="1"/>
    <col min="16" max="16" width="12.00390625" style="6" customWidth="1"/>
    <col min="17" max="17" width="9.50390625" style="9" customWidth="1"/>
    <col min="18" max="18" width="5.125" style="6" customWidth="1"/>
    <col min="19" max="21" width="5.75390625" style="6" customWidth="1"/>
    <col min="22" max="22" width="11.25390625" style="6" bestFit="1" customWidth="1"/>
    <col min="23" max="24" width="11.875" style="6" bestFit="1" customWidth="1"/>
    <col min="25" max="25" width="10.375" style="6" customWidth="1"/>
    <col min="26" max="16384" width="9.00390625" style="6" customWidth="1"/>
  </cols>
  <sheetData>
    <row r="1" spans="1:25" ht="42" customHeight="1" thickBot="1">
      <c r="A1" s="16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30" customHeight="1">
      <c r="A2" s="190" t="s">
        <v>117</v>
      </c>
      <c r="B2" s="191"/>
      <c r="C2" s="191"/>
      <c r="D2" s="191"/>
      <c r="E2" s="192"/>
      <c r="F2" s="193" t="s">
        <v>118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4"/>
      <c r="R2" s="195" t="s">
        <v>119</v>
      </c>
      <c r="S2" s="196"/>
      <c r="T2" s="196"/>
      <c r="U2" s="196"/>
      <c r="V2" s="196"/>
      <c r="W2" s="196"/>
      <c r="X2" s="196"/>
      <c r="Y2" s="197"/>
    </row>
    <row r="3" spans="1:25" ht="19.5" customHeight="1">
      <c r="A3" s="184" t="s">
        <v>120</v>
      </c>
      <c r="B3" s="187" t="s">
        <v>121</v>
      </c>
      <c r="C3" s="198" t="s">
        <v>122</v>
      </c>
      <c r="D3" s="198" t="s">
        <v>123</v>
      </c>
      <c r="E3" s="187" t="s">
        <v>124</v>
      </c>
      <c r="F3" s="201" t="s">
        <v>125</v>
      </c>
      <c r="G3" s="204" t="s">
        <v>126</v>
      </c>
      <c r="H3" s="205"/>
      <c r="I3" s="205"/>
      <c r="J3" s="205"/>
      <c r="K3" s="205"/>
      <c r="L3" s="205"/>
      <c r="M3" s="205"/>
      <c r="N3" s="205"/>
      <c r="O3" s="206"/>
      <c r="P3" s="187" t="s">
        <v>127</v>
      </c>
      <c r="Q3" s="207" t="s">
        <v>128</v>
      </c>
      <c r="R3" s="210" t="s">
        <v>125</v>
      </c>
      <c r="S3" s="204" t="s">
        <v>126</v>
      </c>
      <c r="T3" s="205"/>
      <c r="U3" s="206"/>
      <c r="V3" s="187" t="s">
        <v>129</v>
      </c>
      <c r="W3" s="187" t="s">
        <v>130</v>
      </c>
      <c r="X3" s="187" t="s">
        <v>131</v>
      </c>
      <c r="Y3" s="213" t="s">
        <v>132</v>
      </c>
    </row>
    <row r="4" spans="1:25" ht="19.5" customHeight="1">
      <c r="A4" s="185"/>
      <c r="B4" s="188"/>
      <c r="C4" s="199"/>
      <c r="D4" s="199"/>
      <c r="E4" s="188"/>
      <c r="F4" s="202"/>
      <c r="G4" s="201" t="s">
        <v>133</v>
      </c>
      <c r="H4" s="201" t="s">
        <v>134</v>
      </c>
      <c r="I4" s="216" t="s">
        <v>135</v>
      </c>
      <c r="J4" s="217"/>
      <c r="K4" s="217"/>
      <c r="L4" s="217"/>
      <c r="M4" s="217"/>
      <c r="N4" s="218"/>
      <c r="O4" s="201" t="s">
        <v>136</v>
      </c>
      <c r="P4" s="188"/>
      <c r="Q4" s="208"/>
      <c r="R4" s="211"/>
      <c r="S4" s="201" t="s">
        <v>133</v>
      </c>
      <c r="T4" s="201" t="s">
        <v>137</v>
      </c>
      <c r="U4" s="201" t="s">
        <v>136</v>
      </c>
      <c r="V4" s="188"/>
      <c r="W4" s="188"/>
      <c r="X4" s="188"/>
      <c r="Y4" s="214"/>
    </row>
    <row r="5" spans="1:25" ht="19.5" customHeight="1">
      <c r="A5" s="186"/>
      <c r="B5" s="189"/>
      <c r="C5" s="200"/>
      <c r="D5" s="200"/>
      <c r="E5" s="189"/>
      <c r="F5" s="203"/>
      <c r="G5" s="203"/>
      <c r="H5" s="203"/>
      <c r="I5" s="44" t="s">
        <v>138</v>
      </c>
      <c r="J5" s="44" t="s">
        <v>139</v>
      </c>
      <c r="K5" s="44" t="s">
        <v>140</v>
      </c>
      <c r="L5" s="44" t="s">
        <v>141</v>
      </c>
      <c r="M5" s="44" t="s">
        <v>142</v>
      </c>
      <c r="N5" s="45" t="s">
        <v>143</v>
      </c>
      <c r="O5" s="203"/>
      <c r="P5" s="189"/>
      <c r="Q5" s="209"/>
      <c r="R5" s="212"/>
      <c r="S5" s="203"/>
      <c r="T5" s="203"/>
      <c r="U5" s="203"/>
      <c r="V5" s="189"/>
      <c r="W5" s="189"/>
      <c r="X5" s="189"/>
      <c r="Y5" s="215"/>
    </row>
    <row r="6" spans="1:25" ht="34.5" customHeight="1">
      <c r="A6" s="14">
        <v>1</v>
      </c>
      <c r="B6" s="37" t="s">
        <v>144</v>
      </c>
      <c r="C6" s="38" t="s">
        <v>9</v>
      </c>
      <c r="D6" s="37" t="s">
        <v>145</v>
      </c>
      <c r="E6" s="37" t="s">
        <v>0</v>
      </c>
      <c r="F6" s="15"/>
      <c r="G6" s="15"/>
      <c r="H6" s="15"/>
      <c r="I6" s="15"/>
      <c r="J6" s="15"/>
      <c r="K6" s="15"/>
      <c r="L6" s="15"/>
      <c r="M6" s="15"/>
      <c r="N6" s="16"/>
      <c r="O6" s="15">
        <f aca="true" t="shared" si="0" ref="O6:O50">SUM(G6:N6)</f>
        <v>0</v>
      </c>
      <c r="P6" s="17"/>
      <c r="Q6" s="11"/>
      <c r="R6" s="34">
        <v>4</v>
      </c>
      <c r="S6" s="15">
        <v>0</v>
      </c>
      <c r="T6" s="15">
        <v>5</v>
      </c>
      <c r="U6" s="15">
        <f aca="true" t="shared" si="1" ref="U6:U50">S6+T6</f>
        <v>5</v>
      </c>
      <c r="V6" s="18">
        <v>532.26</v>
      </c>
      <c r="W6" s="18">
        <v>994.32</v>
      </c>
      <c r="X6" s="18">
        <v>937.96</v>
      </c>
      <c r="Y6" s="19">
        <v>4350</v>
      </c>
    </row>
    <row r="7" spans="1:25" ht="34.5" customHeight="1">
      <c r="A7" s="14">
        <v>2</v>
      </c>
      <c r="B7" s="37" t="s">
        <v>144</v>
      </c>
      <c r="C7" s="38" t="s">
        <v>9</v>
      </c>
      <c r="D7" s="37" t="s">
        <v>146</v>
      </c>
      <c r="E7" s="37" t="s">
        <v>1</v>
      </c>
      <c r="F7" s="15"/>
      <c r="G7" s="15"/>
      <c r="H7" s="15"/>
      <c r="I7" s="15"/>
      <c r="J7" s="15"/>
      <c r="K7" s="15"/>
      <c r="L7" s="15"/>
      <c r="M7" s="15"/>
      <c r="N7" s="16"/>
      <c r="O7" s="15">
        <f t="shared" si="0"/>
        <v>0</v>
      </c>
      <c r="P7" s="17"/>
      <c r="Q7" s="11"/>
      <c r="R7" s="35">
        <v>4</v>
      </c>
      <c r="S7" s="15">
        <v>0</v>
      </c>
      <c r="T7" s="15">
        <v>16</v>
      </c>
      <c r="U7" s="15">
        <f t="shared" si="1"/>
        <v>16</v>
      </c>
      <c r="V7" s="18">
        <v>1471.47</v>
      </c>
      <c r="W7" s="18">
        <v>2898.62</v>
      </c>
      <c r="X7" s="18">
        <v>2568.06</v>
      </c>
      <c r="Y7" s="19">
        <v>10120</v>
      </c>
    </row>
    <row r="8" spans="1:25" ht="34.5" customHeight="1">
      <c r="A8" s="14">
        <v>3</v>
      </c>
      <c r="B8" s="37" t="s">
        <v>147</v>
      </c>
      <c r="C8" s="38" t="s">
        <v>9</v>
      </c>
      <c r="D8" s="37" t="s">
        <v>148</v>
      </c>
      <c r="E8" s="37" t="s">
        <v>0</v>
      </c>
      <c r="F8" s="15"/>
      <c r="G8" s="15"/>
      <c r="H8" s="15"/>
      <c r="I8" s="15"/>
      <c r="J8" s="15"/>
      <c r="K8" s="15"/>
      <c r="L8" s="15"/>
      <c r="M8" s="15"/>
      <c r="N8" s="16"/>
      <c r="O8" s="15">
        <f t="shared" si="0"/>
        <v>0</v>
      </c>
      <c r="P8" s="17"/>
      <c r="Q8" s="11"/>
      <c r="R8" s="35">
        <v>4</v>
      </c>
      <c r="S8" s="15">
        <v>0</v>
      </c>
      <c r="T8" s="15">
        <v>28</v>
      </c>
      <c r="U8" s="15">
        <f t="shared" si="1"/>
        <v>28</v>
      </c>
      <c r="V8" s="18">
        <v>2644.65</v>
      </c>
      <c r="W8" s="18">
        <v>4686.52</v>
      </c>
      <c r="X8" s="18">
        <v>4143.28</v>
      </c>
      <c r="Y8" s="19">
        <v>15400</v>
      </c>
    </row>
    <row r="9" spans="1:25" ht="34.5" customHeight="1">
      <c r="A9" s="14">
        <v>4</v>
      </c>
      <c r="B9" s="37" t="s">
        <v>58</v>
      </c>
      <c r="C9" s="38" t="s">
        <v>9</v>
      </c>
      <c r="D9" s="37" t="s">
        <v>149</v>
      </c>
      <c r="E9" s="37" t="s">
        <v>1</v>
      </c>
      <c r="F9" s="15"/>
      <c r="G9" s="15"/>
      <c r="H9" s="15"/>
      <c r="I9" s="15"/>
      <c r="J9" s="15"/>
      <c r="K9" s="15"/>
      <c r="L9" s="15"/>
      <c r="M9" s="15"/>
      <c r="N9" s="16"/>
      <c r="O9" s="15">
        <f t="shared" si="0"/>
        <v>0</v>
      </c>
      <c r="P9" s="17"/>
      <c r="Q9" s="11"/>
      <c r="R9" s="35">
        <v>4</v>
      </c>
      <c r="S9" s="15">
        <v>4</v>
      </c>
      <c r="T9" s="15">
        <v>0</v>
      </c>
      <c r="U9" s="15">
        <f t="shared" si="1"/>
        <v>4</v>
      </c>
      <c r="V9" s="18">
        <v>421.19</v>
      </c>
      <c r="W9" s="18">
        <v>876.01</v>
      </c>
      <c r="X9" s="18">
        <v>783.69</v>
      </c>
      <c r="Y9" s="19">
        <v>3168</v>
      </c>
    </row>
    <row r="10" spans="1:25" ht="34.5" customHeight="1">
      <c r="A10" s="14">
        <v>5</v>
      </c>
      <c r="B10" s="37" t="s">
        <v>150</v>
      </c>
      <c r="C10" s="38" t="s">
        <v>9</v>
      </c>
      <c r="D10" s="37" t="s">
        <v>151</v>
      </c>
      <c r="E10" s="37" t="s">
        <v>0</v>
      </c>
      <c r="F10" s="15"/>
      <c r="G10" s="15"/>
      <c r="H10" s="15"/>
      <c r="I10" s="15"/>
      <c r="J10" s="15"/>
      <c r="K10" s="15"/>
      <c r="L10" s="15"/>
      <c r="M10" s="15"/>
      <c r="N10" s="16"/>
      <c r="O10" s="15">
        <f t="shared" si="0"/>
        <v>0</v>
      </c>
      <c r="P10" s="17"/>
      <c r="Q10" s="11"/>
      <c r="R10" s="34">
        <v>4</v>
      </c>
      <c r="S10" s="15">
        <v>0</v>
      </c>
      <c r="T10" s="15">
        <v>24</v>
      </c>
      <c r="U10" s="15">
        <f t="shared" si="1"/>
        <v>24</v>
      </c>
      <c r="V10" s="18">
        <v>1824.51</v>
      </c>
      <c r="W10" s="18">
        <v>3875.8</v>
      </c>
      <c r="X10" s="18">
        <v>3475.36</v>
      </c>
      <c r="Y10" s="19">
        <v>12000</v>
      </c>
    </row>
    <row r="11" spans="1:25" ht="34.5" customHeight="1">
      <c r="A11" s="14">
        <v>6</v>
      </c>
      <c r="B11" s="37" t="s">
        <v>152</v>
      </c>
      <c r="C11" s="38" t="s">
        <v>9</v>
      </c>
      <c r="D11" s="37" t="s">
        <v>153</v>
      </c>
      <c r="E11" s="37" t="s">
        <v>0</v>
      </c>
      <c r="F11" s="15"/>
      <c r="G11" s="15"/>
      <c r="H11" s="15"/>
      <c r="I11" s="15"/>
      <c r="J11" s="15"/>
      <c r="K11" s="15"/>
      <c r="L11" s="15"/>
      <c r="M11" s="15"/>
      <c r="N11" s="16"/>
      <c r="O11" s="15">
        <f t="shared" si="0"/>
        <v>0</v>
      </c>
      <c r="P11" s="17"/>
      <c r="Q11" s="11"/>
      <c r="R11" s="34">
        <v>5</v>
      </c>
      <c r="S11" s="15">
        <v>2</v>
      </c>
      <c r="T11" s="15">
        <v>0</v>
      </c>
      <c r="U11" s="15">
        <f t="shared" si="1"/>
        <v>2</v>
      </c>
      <c r="V11" s="18">
        <v>234.07</v>
      </c>
      <c r="W11" s="18">
        <v>586.02</v>
      </c>
      <c r="X11" s="18">
        <v>521.87</v>
      </c>
      <c r="Y11" s="19">
        <v>1600</v>
      </c>
    </row>
    <row r="12" spans="1:25" ht="34.5" customHeight="1">
      <c r="A12" s="14">
        <v>7</v>
      </c>
      <c r="B12" s="37" t="s">
        <v>154</v>
      </c>
      <c r="C12" s="38" t="s">
        <v>9</v>
      </c>
      <c r="D12" s="37" t="s">
        <v>155</v>
      </c>
      <c r="E12" s="37" t="s">
        <v>0</v>
      </c>
      <c r="F12" s="15"/>
      <c r="G12" s="15"/>
      <c r="H12" s="15"/>
      <c r="I12" s="15"/>
      <c r="J12" s="15"/>
      <c r="K12" s="15"/>
      <c r="L12" s="15"/>
      <c r="M12" s="15"/>
      <c r="N12" s="16"/>
      <c r="O12" s="15">
        <f t="shared" si="0"/>
        <v>0</v>
      </c>
      <c r="P12" s="17"/>
      <c r="Q12" s="11"/>
      <c r="R12" s="35">
        <v>4</v>
      </c>
      <c r="S12" s="15">
        <v>0</v>
      </c>
      <c r="T12" s="15">
        <v>13</v>
      </c>
      <c r="U12" s="15">
        <f t="shared" si="1"/>
        <v>13</v>
      </c>
      <c r="V12" s="18">
        <v>1454.09</v>
      </c>
      <c r="W12" s="18">
        <v>2458.25</v>
      </c>
      <c r="X12" s="18">
        <v>2101.05</v>
      </c>
      <c r="Y12" s="19">
        <v>7150</v>
      </c>
    </row>
    <row r="13" spans="1:25" ht="34.5" customHeight="1">
      <c r="A13" s="14">
        <v>8</v>
      </c>
      <c r="B13" s="37" t="s">
        <v>154</v>
      </c>
      <c r="C13" s="38" t="s">
        <v>9</v>
      </c>
      <c r="D13" s="37" t="s">
        <v>156</v>
      </c>
      <c r="E13" s="37" t="s">
        <v>1</v>
      </c>
      <c r="F13" s="15"/>
      <c r="G13" s="15"/>
      <c r="H13" s="15"/>
      <c r="I13" s="15"/>
      <c r="J13" s="15"/>
      <c r="K13" s="15"/>
      <c r="L13" s="15"/>
      <c r="M13" s="15"/>
      <c r="N13" s="16"/>
      <c r="O13" s="15">
        <f t="shared" si="0"/>
        <v>0</v>
      </c>
      <c r="P13" s="17"/>
      <c r="Q13" s="11"/>
      <c r="R13" s="35">
        <v>4</v>
      </c>
      <c r="S13" s="15">
        <v>0</v>
      </c>
      <c r="T13" s="15">
        <v>10</v>
      </c>
      <c r="U13" s="15">
        <f t="shared" si="1"/>
        <v>10</v>
      </c>
      <c r="V13" s="18">
        <v>782.22</v>
      </c>
      <c r="W13" s="18">
        <v>1893.38</v>
      </c>
      <c r="X13" s="18">
        <v>1588.73</v>
      </c>
      <c r="Y13" s="19">
        <v>6000</v>
      </c>
    </row>
    <row r="14" spans="1:25" ht="34.5" customHeight="1">
      <c r="A14" s="14">
        <v>9</v>
      </c>
      <c r="B14" s="37" t="s">
        <v>154</v>
      </c>
      <c r="C14" s="38" t="s">
        <v>9</v>
      </c>
      <c r="D14" s="37" t="s">
        <v>156</v>
      </c>
      <c r="E14" s="37" t="s">
        <v>1</v>
      </c>
      <c r="F14" s="15"/>
      <c r="G14" s="15"/>
      <c r="H14" s="15"/>
      <c r="I14" s="15"/>
      <c r="J14" s="15"/>
      <c r="K14" s="15"/>
      <c r="L14" s="15"/>
      <c r="M14" s="15"/>
      <c r="N14" s="16"/>
      <c r="O14" s="15">
        <f t="shared" si="0"/>
        <v>0</v>
      </c>
      <c r="P14" s="17"/>
      <c r="Q14" s="11"/>
      <c r="R14" s="35">
        <v>4</v>
      </c>
      <c r="S14" s="15">
        <v>16</v>
      </c>
      <c r="T14" s="15">
        <v>0</v>
      </c>
      <c r="U14" s="15">
        <f t="shared" si="1"/>
        <v>16</v>
      </c>
      <c r="V14" s="18">
        <v>1473.2</v>
      </c>
      <c r="W14" s="18">
        <v>2711.84</v>
      </c>
      <c r="X14" s="18">
        <v>2374.48</v>
      </c>
      <c r="Y14" s="19">
        <v>9600</v>
      </c>
    </row>
    <row r="15" spans="1:25" s="46" customFormat="1" ht="34.5" customHeight="1">
      <c r="A15" s="14">
        <v>10</v>
      </c>
      <c r="B15" s="37" t="s">
        <v>157</v>
      </c>
      <c r="C15" s="38" t="s">
        <v>9</v>
      </c>
      <c r="D15" s="37" t="s">
        <v>158</v>
      </c>
      <c r="E15" s="37" t="s">
        <v>0</v>
      </c>
      <c r="F15" s="15" t="s">
        <v>10</v>
      </c>
      <c r="G15" s="15" t="s">
        <v>10</v>
      </c>
      <c r="H15" s="15" t="s">
        <v>10</v>
      </c>
      <c r="I15" s="15" t="s">
        <v>10</v>
      </c>
      <c r="J15" s="15" t="s">
        <v>10</v>
      </c>
      <c r="K15" s="15" t="s">
        <v>10</v>
      </c>
      <c r="L15" s="15" t="s">
        <v>10</v>
      </c>
      <c r="M15" s="15" t="s">
        <v>10</v>
      </c>
      <c r="N15" s="16" t="s">
        <v>10</v>
      </c>
      <c r="O15" s="15">
        <f t="shared" si="0"/>
        <v>0</v>
      </c>
      <c r="P15" s="17" t="s">
        <v>10</v>
      </c>
      <c r="Q15" s="11" t="s">
        <v>10</v>
      </c>
      <c r="R15" s="35">
        <v>4</v>
      </c>
      <c r="S15" s="15">
        <v>0</v>
      </c>
      <c r="T15" s="15">
        <v>7</v>
      </c>
      <c r="U15" s="15">
        <f t="shared" si="1"/>
        <v>7</v>
      </c>
      <c r="V15" s="18">
        <v>724.15</v>
      </c>
      <c r="W15" s="18">
        <v>1274.13</v>
      </c>
      <c r="X15" s="18">
        <v>1100.89</v>
      </c>
      <c r="Y15" s="19">
        <v>4550</v>
      </c>
    </row>
    <row r="16" spans="1:25" ht="34.5" customHeight="1">
      <c r="A16" s="14">
        <v>11</v>
      </c>
      <c r="B16" s="37" t="s">
        <v>159</v>
      </c>
      <c r="C16" s="38" t="s">
        <v>9</v>
      </c>
      <c r="D16" s="37" t="s">
        <v>155</v>
      </c>
      <c r="E16" s="37" t="s">
        <v>0</v>
      </c>
      <c r="F16" s="15"/>
      <c r="G16" s="15"/>
      <c r="H16" s="15"/>
      <c r="I16" s="15"/>
      <c r="J16" s="15"/>
      <c r="K16" s="15"/>
      <c r="L16" s="15"/>
      <c r="M16" s="15"/>
      <c r="N16" s="16"/>
      <c r="O16" s="15">
        <f t="shared" si="0"/>
        <v>0</v>
      </c>
      <c r="P16" s="17"/>
      <c r="Q16" s="11"/>
      <c r="R16" s="34">
        <v>4</v>
      </c>
      <c r="S16" s="15">
        <v>4</v>
      </c>
      <c r="T16" s="15">
        <v>0</v>
      </c>
      <c r="U16" s="15">
        <f t="shared" si="1"/>
        <v>4</v>
      </c>
      <c r="V16" s="18">
        <v>333.88</v>
      </c>
      <c r="W16" s="18">
        <v>740.46</v>
      </c>
      <c r="X16" s="18">
        <v>688.98</v>
      </c>
      <c r="Y16" s="19">
        <v>2500</v>
      </c>
    </row>
    <row r="17" spans="1:25" ht="34.5" customHeight="1">
      <c r="A17" s="14">
        <v>12</v>
      </c>
      <c r="B17" s="37" t="s">
        <v>160</v>
      </c>
      <c r="C17" s="38" t="s">
        <v>9</v>
      </c>
      <c r="D17" s="37" t="s">
        <v>161</v>
      </c>
      <c r="E17" s="37" t="s">
        <v>21</v>
      </c>
      <c r="F17" s="15">
        <v>14</v>
      </c>
      <c r="G17" s="15">
        <v>11</v>
      </c>
      <c r="H17" s="15">
        <v>0</v>
      </c>
      <c r="I17" s="15">
        <v>0</v>
      </c>
      <c r="J17" s="15">
        <v>61</v>
      </c>
      <c r="K17" s="15">
        <v>89</v>
      </c>
      <c r="L17" s="15">
        <v>0</v>
      </c>
      <c r="M17" s="15">
        <v>0</v>
      </c>
      <c r="N17" s="16">
        <v>0</v>
      </c>
      <c r="O17" s="15">
        <f t="shared" si="0"/>
        <v>161</v>
      </c>
      <c r="P17" s="17">
        <v>16850.77</v>
      </c>
      <c r="Q17" s="11">
        <v>50000</v>
      </c>
      <c r="R17" s="34"/>
      <c r="S17" s="15"/>
      <c r="T17" s="15"/>
      <c r="U17" s="15">
        <f t="shared" si="1"/>
        <v>0</v>
      </c>
      <c r="V17" s="18"/>
      <c r="W17" s="18"/>
      <c r="X17" s="18"/>
      <c r="Y17" s="19"/>
    </row>
    <row r="18" spans="1:25" ht="34.5" customHeight="1">
      <c r="A18" s="14">
        <v>13</v>
      </c>
      <c r="B18" s="37" t="s">
        <v>162</v>
      </c>
      <c r="C18" s="38" t="s">
        <v>9</v>
      </c>
      <c r="D18" s="37" t="s">
        <v>163</v>
      </c>
      <c r="E18" s="37" t="s">
        <v>0</v>
      </c>
      <c r="F18" s="15"/>
      <c r="G18" s="15"/>
      <c r="H18" s="15"/>
      <c r="I18" s="15"/>
      <c r="J18" s="15"/>
      <c r="K18" s="15"/>
      <c r="L18" s="15"/>
      <c r="M18" s="15"/>
      <c r="N18" s="16"/>
      <c r="O18" s="15">
        <f t="shared" si="0"/>
        <v>0</v>
      </c>
      <c r="P18" s="17"/>
      <c r="Q18" s="11"/>
      <c r="R18" s="34">
        <v>4</v>
      </c>
      <c r="S18" s="15">
        <v>0</v>
      </c>
      <c r="T18" s="15">
        <v>10</v>
      </c>
      <c r="U18" s="15">
        <f t="shared" si="1"/>
        <v>10</v>
      </c>
      <c r="V18" s="18">
        <v>780.77</v>
      </c>
      <c r="W18" s="18">
        <v>1857.48</v>
      </c>
      <c r="X18" s="18">
        <v>1553.88</v>
      </c>
      <c r="Y18" s="19">
        <v>6500</v>
      </c>
    </row>
    <row r="19" spans="1:25" ht="34.5" customHeight="1">
      <c r="A19" s="14">
        <v>14</v>
      </c>
      <c r="B19" s="37" t="s">
        <v>164</v>
      </c>
      <c r="C19" s="38" t="s">
        <v>9</v>
      </c>
      <c r="D19" s="37" t="s">
        <v>165</v>
      </c>
      <c r="E19" s="37" t="s">
        <v>0</v>
      </c>
      <c r="F19" s="15"/>
      <c r="G19" s="15"/>
      <c r="H19" s="15"/>
      <c r="I19" s="15"/>
      <c r="J19" s="15"/>
      <c r="K19" s="15"/>
      <c r="L19" s="15"/>
      <c r="M19" s="15"/>
      <c r="N19" s="16"/>
      <c r="O19" s="15">
        <f t="shared" si="0"/>
        <v>0</v>
      </c>
      <c r="P19" s="17"/>
      <c r="Q19" s="11"/>
      <c r="R19" s="34">
        <v>3</v>
      </c>
      <c r="S19" s="15">
        <v>7</v>
      </c>
      <c r="T19" s="15">
        <v>0</v>
      </c>
      <c r="U19" s="15">
        <f t="shared" si="1"/>
        <v>7</v>
      </c>
      <c r="V19" s="18">
        <v>713</v>
      </c>
      <c r="W19" s="18">
        <v>1342.03</v>
      </c>
      <c r="X19" s="18">
        <v>1303.68</v>
      </c>
      <c r="Y19" s="19">
        <v>4200</v>
      </c>
    </row>
    <row r="20" spans="1:25" s="7" customFormat="1" ht="34.5" customHeight="1">
      <c r="A20" s="14">
        <v>15</v>
      </c>
      <c r="B20" s="37" t="s">
        <v>166</v>
      </c>
      <c r="C20" s="38" t="s">
        <v>9</v>
      </c>
      <c r="D20" s="37" t="s">
        <v>167</v>
      </c>
      <c r="E20" s="37" t="s">
        <v>4</v>
      </c>
      <c r="F20" s="15"/>
      <c r="G20" s="15"/>
      <c r="H20" s="15"/>
      <c r="I20" s="15"/>
      <c r="J20" s="15"/>
      <c r="K20" s="15"/>
      <c r="L20" s="15"/>
      <c r="M20" s="15"/>
      <c r="N20" s="16"/>
      <c r="O20" s="15">
        <f t="shared" si="0"/>
        <v>0</v>
      </c>
      <c r="P20" s="17"/>
      <c r="Q20" s="11"/>
      <c r="R20" s="34">
        <v>4</v>
      </c>
      <c r="S20" s="15">
        <v>6</v>
      </c>
      <c r="T20" s="15">
        <v>8</v>
      </c>
      <c r="U20" s="15">
        <f t="shared" si="1"/>
        <v>14</v>
      </c>
      <c r="V20" s="18">
        <v>1040</v>
      </c>
      <c r="W20" s="18">
        <v>3171.89</v>
      </c>
      <c r="X20" s="18">
        <v>2728.81</v>
      </c>
      <c r="Y20" s="19">
        <v>9140</v>
      </c>
    </row>
    <row r="21" spans="1:25" ht="34.5" customHeight="1">
      <c r="A21" s="14">
        <v>16</v>
      </c>
      <c r="B21" s="37" t="s">
        <v>154</v>
      </c>
      <c r="C21" s="38" t="s">
        <v>9</v>
      </c>
      <c r="D21" s="37" t="s">
        <v>168</v>
      </c>
      <c r="E21" s="39" t="s">
        <v>67</v>
      </c>
      <c r="F21" s="15"/>
      <c r="G21" s="15"/>
      <c r="H21" s="15"/>
      <c r="I21" s="15"/>
      <c r="J21" s="15"/>
      <c r="K21" s="15"/>
      <c r="L21" s="15"/>
      <c r="M21" s="15"/>
      <c r="N21" s="16"/>
      <c r="O21" s="15">
        <f t="shared" si="0"/>
        <v>0</v>
      </c>
      <c r="P21" s="17"/>
      <c r="Q21" s="11"/>
      <c r="R21" s="34">
        <v>4</v>
      </c>
      <c r="S21" s="15">
        <v>0</v>
      </c>
      <c r="T21" s="15">
        <v>41</v>
      </c>
      <c r="U21" s="15">
        <f t="shared" si="1"/>
        <v>41</v>
      </c>
      <c r="V21" s="18">
        <v>3551.02</v>
      </c>
      <c r="W21" s="18">
        <v>6797.79</v>
      </c>
      <c r="X21" s="18">
        <v>6235.85</v>
      </c>
      <c r="Y21" s="19">
        <v>16590</v>
      </c>
    </row>
    <row r="22" spans="1:25" ht="34.5" customHeight="1">
      <c r="A22" s="14">
        <v>17</v>
      </c>
      <c r="B22" s="37" t="s">
        <v>80</v>
      </c>
      <c r="C22" s="38" t="s">
        <v>9</v>
      </c>
      <c r="D22" s="37" t="s">
        <v>169</v>
      </c>
      <c r="E22" s="37" t="s">
        <v>21</v>
      </c>
      <c r="F22" s="15"/>
      <c r="G22" s="15"/>
      <c r="H22" s="15"/>
      <c r="I22" s="15"/>
      <c r="J22" s="15"/>
      <c r="K22" s="15"/>
      <c r="L22" s="15"/>
      <c r="M22" s="15"/>
      <c r="N22" s="16"/>
      <c r="O22" s="15">
        <f t="shared" si="0"/>
        <v>0</v>
      </c>
      <c r="P22" s="17"/>
      <c r="Q22" s="11"/>
      <c r="R22" s="34">
        <v>4</v>
      </c>
      <c r="S22" s="15">
        <v>4</v>
      </c>
      <c r="T22" s="15">
        <v>8</v>
      </c>
      <c r="U22" s="15">
        <f t="shared" si="1"/>
        <v>12</v>
      </c>
      <c r="V22" s="18">
        <v>1042.6</v>
      </c>
      <c r="W22" s="18">
        <v>2291.17</v>
      </c>
      <c r="X22" s="18">
        <v>2067.57</v>
      </c>
      <c r="Y22" s="19">
        <v>9000</v>
      </c>
    </row>
    <row r="23" spans="1:25" ht="34.5" customHeight="1">
      <c r="A23" s="14">
        <v>18</v>
      </c>
      <c r="B23" s="37" t="s">
        <v>170</v>
      </c>
      <c r="C23" s="38" t="s">
        <v>2</v>
      </c>
      <c r="D23" s="37" t="s">
        <v>171</v>
      </c>
      <c r="E23" s="37" t="s">
        <v>1</v>
      </c>
      <c r="F23" s="15"/>
      <c r="G23" s="15"/>
      <c r="H23" s="15"/>
      <c r="I23" s="15"/>
      <c r="J23" s="15"/>
      <c r="K23" s="15"/>
      <c r="L23" s="15"/>
      <c r="M23" s="15"/>
      <c r="N23" s="16"/>
      <c r="O23" s="15">
        <f t="shared" si="0"/>
        <v>0</v>
      </c>
      <c r="P23" s="17"/>
      <c r="Q23" s="11"/>
      <c r="R23" s="35">
        <v>4</v>
      </c>
      <c r="S23" s="15">
        <v>0</v>
      </c>
      <c r="T23" s="15">
        <v>4</v>
      </c>
      <c r="U23" s="15">
        <f t="shared" si="1"/>
        <v>4</v>
      </c>
      <c r="V23" s="18">
        <v>497.34</v>
      </c>
      <c r="W23" s="18">
        <v>1067.32</v>
      </c>
      <c r="X23" s="18">
        <v>987.82</v>
      </c>
      <c r="Y23" s="19">
        <v>5200</v>
      </c>
    </row>
    <row r="24" spans="1:25" ht="34.5" customHeight="1">
      <c r="A24" s="14">
        <v>19</v>
      </c>
      <c r="B24" s="37" t="s">
        <v>172</v>
      </c>
      <c r="C24" s="38" t="s">
        <v>2</v>
      </c>
      <c r="D24" s="37" t="s">
        <v>173</v>
      </c>
      <c r="E24" s="37" t="s">
        <v>4</v>
      </c>
      <c r="F24" s="15"/>
      <c r="G24" s="15"/>
      <c r="H24" s="15"/>
      <c r="I24" s="15"/>
      <c r="J24" s="15"/>
      <c r="K24" s="15"/>
      <c r="L24" s="15"/>
      <c r="M24" s="15"/>
      <c r="N24" s="16"/>
      <c r="O24" s="15">
        <f t="shared" si="0"/>
        <v>0</v>
      </c>
      <c r="P24" s="17"/>
      <c r="Q24" s="11"/>
      <c r="R24" s="35">
        <v>4</v>
      </c>
      <c r="S24" s="15">
        <v>7</v>
      </c>
      <c r="T24" s="15">
        <v>0</v>
      </c>
      <c r="U24" s="15">
        <f t="shared" si="1"/>
        <v>7</v>
      </c>
      <c r="V24" s="18">
        <v>852.26</v>
      </c>
      <c r="W24" s="18">
        <v>2338.18</v>
      </c>
      <c r="X24" s="18">
        <v>2133.5</v>
      </c>
      <c r="Y24" s="19">
        <v>5600</v>
      </c>
    </row>
    <row r="25" spans="1:25" ht="34.5" customHeight="1">
      <c r="A25" s="14">
        <v>20</v>
      </c>
      <c r="B25" s="37" t="s">
        <v>174</v>
      </c>
      <c r="C25" s="38" t="s">
        <v>2</v>
      </c>
      <c r="D25" s="37" t="s">
        <v>52</v>
      </c>
      <c r="E25" s="37" t="s">
        <v>1</v>
      </c>
      <c r="F25" s="15"/>
      <c r="G25" s="15"/>
      <c r="H25" s="15"/>
      <c r="I25" s="15"/>
      <c r="J25" s="15"/>
      <c r="K25" s="15"/>
      <c r="L25" s="15"/>
      <c r="M25" s="15"/>
      <c r="N25" s="16"/>
      <c r="O25" s="15">
        <f t="shared" si="0"/>
        <v>0</v>
      </c>
      <c r="P25" s="17"/>
      <c r="Q25" s="11"/>
      <c r="R25" s="35">
        <v>4</v>
      </c>
      <c r="S25" s="15">
        <v>8</v>
      </c>
      <c r="T25" s="15">
        <v>0</v>
      </c>
      <c r="U25" s="15">
        <f t="shared" si="1"/>
        <v>8</v>
      </c>
      <c r="V25" s="18">
        <v>770.51</v>
      </c>
      <c r="W25" s="18">
        <v>1740.87</v>
      </c>
      <c r="X25" s="18">
        <v>1534.71</v>
      </c>
      <c r="Y25" s="19">
        <v>7600</v>
      </c>
    </row>
    <row r="26" spans="1:25" ht="34.5" customHeight="1">
      <c r="A26" s="14">
        <v>21</v>
      </c>
      <c r="B26" s="37" t="s">
        <v>175</v>
      </c>
      <c r="C26" s="38" t="s">
        <v>2</v>
      </c>
      <c r="D26" s="39" t="s">
        <v>176</v>
      </c>
      <c r="E26" s="37" t="s">
        <v>4</v>
      </c>
      <c r="F26" s="15">
        <v>14</v>
      </c>
      <c r="G26" s="15">
        <v>4</v>
      </c>
      <c r="H26" s="15">
        <v>0</v>
      </c>
      <c r="I26" s="15">
        <v>0</v>
      </c>
      <c r="J26" s="15">
        <v>39</v>
      </c>
      <c r="K26" s="15">
        <v>78</v>
      </c>
      <c r="L26" s="15">
        <v>13</v>
      </c>
      <c r="M26" s="15">
        <v>0</v>
      </c>
      <c r="N26" s="16">
        <v>0</v>
      </c>
      <c r="O26" s="15">
        <f t="shared" si="0"/>
        <v>134</v>
      </c>
      <c r="P26" s="17">
        <v>15273.96</v>
      </c>
      <c r="Q26" s="11">
        <v>45000</v>
      </c>
      <c r="R26" s="34"/>
      <c r="S26" s="15"/>
      <c r="T26" s="15"/>
      <c r="U26" s="15">
        <f t="shared" si="1"/>
        <v>0</v>
      </c>
      <c r="V26" s="18"/>
      <c r="W26" s="18"/>
      <c r="X26" s="18"/>
      <c r="Y26" s="19"/>
    </row>
    <row r="27" spans="1:25" ht="34.5" customHeight="1">
      <c r="A27" s="14">
        <v>22</v>
      </c>
      <c r="B27" s="37" t="s">
        <v>177</v>
      </c>
      <c r="C27" s="38" t="s">
        <v>2</v>
      </c>
      <c r="D27" s="37" t="s">
        <v>178</v>
      </c>
      <c r="E27" s="37" t="s">
        <v>0</v>
      </c>
      <c r="F27" s="1" t="s">
        <v>10</v>
      </c>
      <c r="G27" s="1"/>
      <c r="H27" s="1"/>
      <c r="I27" s="1"/>
      <c r="J27" s="1"/>
      <c r="K27" s="1"/>
      <c r="L27" s="1"/>
      <c r="M27" s="1"/>
      <c r="N27" s="20"/>
      <c r="O27" s="1">
        <f t="shared" si="0"/>
        <v>0</v>
      </c>
      <c r="P27" s="2"/>
      <c r="Q27" s="3"/>
      <c r="R27" s="35">
        <v>5</v>
      </c>
      <c r="S27" s="15">
        <v>0</v>
      </c>
      <c r="T27" s="15">
        <v>8</v>
      </c>
      <c r="U27" s="15">
        <f t="shared" si="1"/>
        <v>8</v>
      </c>
      <c r="V27" s="18">
        <v>788.02</v>
      </c>
      <c r="W27" s="18">
        <v>1874.72</v>
      </c>
      <c r="X27" s="18">
        <v>1597.36</v>
      </c>
      <c r="Y27" s="19">
        <v>6240</v>
      </c>
    </row>
    <row r="28" spans="1:25" ht="34.5" customHeight="1">
      <c r="A28" s="14">
        <v>23</v>
      </c>
      <c r="B28" s="37" t="s">
        <v>179</v>
      </c>
      <c r="C28" s="38" t="s">
        <v>2</v>
      </c>
      <c r="D28" s="37" t="s">
        <v>171</v>
      </c>
      <c r="E28" s="37" t="s">
        <v>1</v>
      </c>
      <c r="F28" s="15">
        <v>15</v>
      </c>
      <c r="G28" s="15">
        <v>1</v>
      </c>
      <c r="H28" s="15">
        <v>0</v>
      </c>
      <c r="I28" s="15">
        <v>0</v>
      </c>
      <c r="J28" s="15">
        <v>89</v>
      </c>
      <c r="K28" s="15">
        <v>43</v>
      </c>
      <c r="L28" s="15">
        <v>14</v>
      </c>
      <c r="M28" s="15">
        <v>0</v>
      </c>
      <c r="N28" s="16">
        <v>0</v>
      </c>
      <c r="O28" s="15">
        <f t="shared" si="0"/>
        <v>147</v>
      </c>
      <c r="P28" s="17">
        <v>17259.07</v>
      </c>
      <c r="Q28" s="5" t="s">
        <v>15</v>
      </c>
      <c r="R28" s="35">
        <v>4</v>
      </c>
      <c r="S28" s="15">
        <v>4</v>
      </c>
      <c r="T28" s="15">
        <v>2</v>
      </c>
      <c r="U28" s="15">
        <f t="shared" si="1"/>
        <v>6</v>
      </c>
      <c r="V28" s="18">
        <v>554.17</v>
      </c>
      <c r="W28" s="18">
        <v>1074.62</v>
      </c>
      <c r="X28" s="18">
        <v>1052.77</v>
      </c>
      <c r="Y28" s="19">
        <v>29350</v>
      </c>
    </row>
    <row r="29" spans="1:25" ht="34.5" customHeight="1">
      <c r="A29" s="14">
        <v>24</v>
      </c>
      <c r="B29" s="37" t="s">
        <v>152</v>
      </c>
      <c r="C29" s="38" t="s">
        <v>2</v>
      </c>
      <c r="D29" s="37" t="s">
        <v>180</v>
      </c>
      <c r="E29" s="37" t="s">
        <v>0</v>
      </c>
      <c r="F29" s="15"/>
      <c r="G29" s="15"/>
      <c r="H29" s="15"/>
      <c r="I29" s="15"/>
      <c r="J29" s="15"/>
      <c r="K29" s="15"/>
      <c r="L29" s="15"/>
      <c r="M29" s="15"/>
      <c r="N29" s="16"/>
      <c r="O29" s="15">
        <f t="shared" si="0"/>
        <v>0</v>
      </c>
      <c r="P29" s="17"/>
      <c r="Q29" s="11"/>
      <c r="R29" s="34">
        <v>4</v>
      </c>
      <c r="S29" s="15">
        <v>4</v>
      </c>
      <c r="T29" s="15">
        <v>0</v>
      </c>
      <c r="U29" s="15">
        <f t="shared" si="1"/>
        <v>4</v>
      </c>
      <c r="V29" s="18">
        <v>310.05</v>
      </c>
      <c r="W29" s="18">
        <v>858.26</v>
      </c>
      <c r="X29" s="18">
        <v>763.04</v>
      </c>
      <c r="Y29" s="19">
        <v>3200</v>
      </c>
    </row>
    <row r="30" spans="1:25" ht="34.5" customHeight="1">
      <c r="A30" s="14">
        <v>25</v>
      </c>
      <c r="B30" s="37" t="s">
        <v>16</v>
      </c>
      <c r="C30" s="40" t="s">
        <v>3</v>
      </c>
      <c r="D30" s="37" t="s">
        <v>181</v>
      </c>
      <c r="E30" s="37" t="s">
        <v>0</v>
      </c>
      <c r="F30" s="15"/>
      <c r="G30" s="15"/>
      <c r="H30" s="15"/>
      <c r="I30" s="15"/>
      <c r="J30" s="15"/>
      <c r="K30" s="15"/>
      <c r="L30" s="15"/>
      <c r="M30" s="15"/>
      <c r="N30" s="16"/>
      <c r="O30" s="15">
        <f t="shared" si="0"/>
        <v>0</v>
      </c>
      <c r="P30" s="17"/>
      <c r="Q30" s="5"/>
      <c r="R30" s="35">
        <v>4</v>
      </c>
      <c r="S30" s="15">
        <v>0</v>
      </c>
      <c r="T30" s="15">
        <v>6</v>
      </c>
      <c r="U30" s="15">
        <f t="shared" si="1"/>
        <v>6</v>
      </c>
      <c r="V30" s="18">
        <v>438</v>
      </c>
      <c r="W30" s="18">
        <v>1044.2</v>
      </c>
      <c r="X30" s="18">
        <v>863.98</v>
      </c>
      <c r="Y30" s="19">
        <v>4200</v>
      </c>
    </row>
    <row r="31" spans="1:25" ht="34.5" customHeight="1">
      <c r="A31" s="14">
        <v>26</v>
      </c>
      <c r="B31" s="37" t="s">
        <v>182</v>
      </c>
      <c r="C31" s="38" t="s">
        <v>3</v>
      </c>
      <c r="D31" s="39" t="s">
        <v>183</v>
      </c>
      <c r="E31" s="37" t="s">
        <v>91</v>
      </c>
      <c r="F31" s="15">
        <v>15</v>
      </c>
      <c r="G31" s="15">
        <v>3</v>
      </c>
      <c r="H31" s="15">
        <v>0</v>
      </c>
      <c r="I31" s="15">
        <v>0</v>
      </c>
      <c r="J31" s="15">
        <v>0</v>
      </c>
      <c r="K31" s="15">
        <v>0</v>
      </c>
      <c r="L31" s="15">
        <v>76</v>
      </c>
      <c r="M31" s="15">
        <v>0</v>
      </c>
      <c r="N31" s="16">
        <v>0</v>
      </c>
      <c r="O31" s="15">
        <f t="shared" si="0"/>
        <v>79</v>
      </c>
      <c r="P31" s="17">
        <v>15625.8</v>
      </c>
      <c r="Q31" s="11">
        <v>39277</v>
      </c>
      <c r="R31" s="34"/>
      <c r="S31" s="15"/>
      <c r="T31" s="15"/>
      <c r="U31" s="15">
        <f t="shared" si="1"/>
        <v>0</v>
      </c>
      <c r="V31" s="18"/>
      <c r="W31" s="18"/>
      <c r="X31" s="18"/>
      <c r="Y31" s="19"/>
    </row>
    <row r="32" spans="1:25" ht="34.5" customHeight="1">
      <c r="A32" s="14">
        <v>27</v>
      </c>
      <c r="B32" s="37" t="s">
        <v>184</v>
      </c>
      <c r="C32" s="38" t="s">
        <v>3</v>
      </c>
      <c r="D32" s="37" t="s">
        <v>185</v>
      </c>
      <c r="E32" s="37" t="s">
        <v>0</v>
      </c>
      <c r="F32" s="15"/>
      <c r="G32" s="15"/>
      <c r="H32" s="15"/>
      <c r="I32" s="15"/>
      <c r="J32" s="15"/>
      <c r="K32" s="15"/>
      <c r="L32" s="15"/>
      <c r="M32" s="15"/>
      <c r="N32" s="16"/>
      <c r="O32" s="15">
        <f t="shared" si="0"/>
        <v>0</v>
      </c>
      <c r="P32" s="17"/>
      <c r="Q32" s="11"/>
      <c r="R32" s="34">
        <v>5</v>
      </c>
      <c r="S32" s="15">
        <v>20</v>
      </c>
      <c r="T32" s="15">
        <v>12</v>
      </c>
      <c r="U32" s="15">
        <f t="shared" si="1"/>
        <v>32</v>
      </c>
      <c r="V32" s="18">
        <v>2578</v>
      </c>
      <c r="W32" s="18">
        <v>6650.49</v>
      </c>
      <c r="X32" s="18">
        <v>6198.75</v>
      </c>
      <c r="Y32" s="19">
        <v>24640</v>
      </c>
    </row>
    <row r="33" spans="1:25" ht="34.5" customHeight="1">
      <c r="A33" s="14">
        <v>28</v>
      </c>
      <c r="B33" s="37" t="s">
        <v>182</v>
      </c>
      <c r="C33" s="38" t="s">
        <v>3</v>
      </c>
      <c r="D33" s="37" t="s">
        <v>186</v>
      </c>
      <c r="E33" s="37" t="s">
        <v>14</v>
      </c>
      <c r="F33" s="15">
        <v>15</v>
      </c>
      <c r="G33" s="15">
        <v>0</v>
      </c>
      <c r="H33" s="15">
        <v>0</v>
      </c>
      <c r="I33" s="15">
        <v>0</v>
      </c>
      <c r="J33" s="15">
        <v>0</v>
      </c>
      <c r="K33" s="15">
        <v>142</v>
      </c>
      <c r="L33" s="15">
        <v>0</v>
      </c>
      <c r="M33" s="15">
        <v>0</v>
      </c>
      <c r="N33" s="16">
        <v>0</v>
      </c>
      <c r="O33" s="15">
        <f t="shared" si="0"/>
        <v>142</v>
      </c>
      <c r="P33" s="17">
        <v>15880.04</v>
      </c>
      <c r="Q33" s="11">
        <v>47786</v>
      </c>
      <c r="R33" s="34"/>
      <c r="S33" s="15"/>
      <c r="T33" s="15"/>
      <c r="U33" s="15">
        <f t="shared" si="1"/>
        <v>0</v>
      </c>
      <c r="V33" s="18"/>
      <c r="W33" s="18"/>
      <c r="X33" s="18"/>
      <c r="Y33" s="19"/>
    </row>
    <row r="34" spans="1:25" ht="34.5" customHeight="1">
      <c r="A34" s="14">
        <v>29</v>
      </c>
      <c r="B34" s="37" t="s">
        <v>95</v>
      </c>
      <c r="C34" s="38" t="s">
        <v>3</v>
      </c>
      <c r="D34" s="37" t="s">
        <v>187</v>
      </c>
      <c r="E34" s="37" t="s">
        <v>14</v>
      </c>
      <c r="F34" s="15">
        <v>14</v>
      </c>
      <c r="G34" s="15">
        <v>1</v>
      </c>
      <c r="H34" s="15">
        <v>0</v>
      </c>
      <c r="I34" s="15">
        <v>0</v>
      </c>
      <c r="J34" s="15">
        <v>24</v>
      </c>
      <c r="K34" s="15">
        <v>50</v>
      </c>
      <c r="L34" s="15">
        <v>26</v>
      </c>
      <c r="M34" s="15">
        <v>0</v>
      </c>
      <c r="N34" s="16">
        <v>0</v>
      </c>
      <c r="O34" s="15">
        <f t="shared" si="0"/>
        <v>101</v>
      </c>
      <c r="P34" s="17">
        <v>10692.16</v>
      </c>
      <c r="Q34" s="11">
        <v>42000</v>
      </c>
      <c r="R34" s="34"/>
      <c r="S34" s="15"/>
      <c r="T34" s="15"/>
      <c r="U34" s="15">
        <f t="shared" si="1"/>
        <v>0</v>
      </c>
      <c r="V34" s="18"/>
      <c r="W34" s="18"/>
      <c r="X34" s="18"/>
      <c r="Y34" s="19"/>
    </row>
    <row r="35" spans="1:25" ht="34.5" customHeight="1">
      <c r="A35" s="14">
        <v>30</v>
      </c>
      <c r="B35" s="37" t="s">
        <v>188</v>
      </c>
      <c r="C35" s="38" t="s">
        <v>3</v>
      </c>
      <c r="D35" s="37" t="s">
        <v>189</v>
      </c>
      <c r="E35" s="37" t="s">
        <v>190</v>
      </c>
      <c r="F35" s="15"/>
      <c r="G35" s="15"/>
      <c r="H35" s="15"/>
      <c r="I35" s="15"/>
      <c r="J35" s="15"/>
      <c r="K35" s="15"/>
      <c r="L35" s="15"/>
      <c r="M35" s="15"/>
      <c r="N35" s="16"/>
      <c r="O35" s="15">
        <f t="shared" si="0"/>
        <v>0</v>
      </c>
      <c r="P35" s="17"/>
      <c r="Q35" s="11"/>
      <c r="R35" s="34">
        <v>5</v>
      </c>
      <c r="S35" s="15">
        <v>16</v>
      </c>
      <c r="T35" s="15">
        <v>0</v>
      </c>
      <c r="U35" s="15">
        <f t="shared" si="1"/>
        <v>16</v>
      </c>
      <c r="V35" s="18">
        <v>1266.99</v>
      </c>
      <c r="W35" s="18">
        <v>4442.23</v>
      </c>
      <c r="X35" s="18">
        <v>4012.4</v>
      </c>
      <c r="Y35" s="19">
        <v>19000</v>
      </c>
    </row>
    <row r="36" spans="1:25" ht="34.5" customHeight="1">
      <c r="A36" s="14">
        <v>31</v>
      </c>
      <c r="B36" s="37" t="s">
        <v>191</v>
      </c>
      <c r="C36" s="38" t="s">
        <v>3</v>
      </c>
      <c r="D36" s="37" t="s">
        <v>192</v>
      </c>
      <c r="E36" s="37" t="s">
        <v>4</v>
      </c>
      <c r="F36" s="15">
        <v>14</v>
      </c>
      <c r="G36" s="15">
        <v>1</v>
      </c>
      <c r="H36" s="15">
        <v>0</v>
      </c>
      <c r="I36" s="15">
        <v>0</v>
      </c>
      <c r="J36" s="15">
        <v>0</v>
      </c>
      <c r="K36" s="15">
        <v>78</v>
      </c>
      <c r="L36" s="15">
        <v>26</v>
      </c>
      <c r="M36" s="15">
        <v>0</v>
      </c>
      <c r="N36" s="16">
        <v>1</v>
      </c>
      <c r="O36" s="15">
        <f t="shared" si="0"/>
        <v>106</v>
      </c>
      <c r="P36" s="17">
        <v>14274.72</v>
      </c>
      <c r="Q36" s="11">
        <v>50000</v>
      </c>
      <c r="R36" s="35"/>
      <c r="S36" s="15"/>
      <c r="T36" s="15"/>
      <c r="U36" s="15">
        <f t="shared" si="1"/>
        <v>0</v>
      </c>
      <c r="V36" s="18"/>
      <c r="W36" s="18"/>
      <c r="X36" s="18"/>
      <c r="Y36" s="19"/>
    </row>
    <row r="37" spans="1:25" ht="34.5" customHeight="1">
      <c r="A37" s="14">
        <v>32</v>
      </c>
      <c r="B37" s="37" t="s">
        <v>193</v>
      </c>
      <c r="C37" s="38" t="s">
        <v>3</v>
      </c>
      <c r="D37" s="37" t="s">
        <v>194</v>
      </c>
      <c r="E37" s="37" t="s">
        <v>195</v>
      </c>
      <c r="F37" s="15">
        <v>14</v>
      </c>
      <c r="G37" s="15">
        <v>2</v>
      </c>
      <c r="H37" s="15">
        <v>0</v>
      </c>
      <c r="I37" s="15">
        <v>0</v>
      </c>
      <c r="J37" s="15">
        <v>52</v>
      </c>
      <c r="K37" s="15">
        <v>78</v>
      </c>
      <c r="L37" s="15">
        <v>0</v>
      </c>
      <c r="M37" s="15">
        <v>0</v>
      </c>
      <c r="N37" s="16">
        <v>4</v>
      </c>
      <c r="O37" s="15">
        <f t="shared" si="0"/>
        <v>136</v>
      </c>
      <c r="P37" s="17">
        <v>15733.62</v>
      </c>
      <c r="Q37" s="11">
        <v>46000</v>
      </c>
      <c r="R37" s="35"/>
      <c r="S37" s="15"/>
      <c r="T37" s="15"/>
      <c r="U37" s="15">
        <f t="shared" si="1"/>
        <v>0</v>
      </c>
      <c r="V37" s="18"/>
      <c r="W37" s="18"/>
      <c r="X37" s="18"/>
      <c r="Y37" s="19"/>
    </row>
    <row r="38" spans="1:25" ht="34.5" customHeight="1">
      <c r="A38" s="14">
        <v>33</v>
      </c>
      <c r="B38" s="37" t="s">
        <v>196</v>
      </c>
      <c r="C38" s="38" t="s">
        <v>3</v>
      </c>
      <c r="D38" s="37" t="s">
        <v>197</v>
      </c>
      <c r="E38" s="37" t="s">
        <v>4</v>
      </c>
      <c r="F38" s="15"/>
      <c r="G38" s="15"/>
      <c r="H38" s="15"/>
      <c r="I38" s="15"/>
      <c r="J38" s="15"/>
      <c r="K38" s="15"/>
      <c r="L38" s="15"/>
      <c r="M38" s="15"/>
      <c r="N38" s="16"/>
      <c r="O38" s="15">
        <f t="shared" si="0"/>
        <v>0</v>
      </c>
      <c r="P38" s="17"/>
      <c r="Q38" s="11"/>
      <c r="R38" s="34">
        <v>4</v>
      </c>
      <c r="S38" s="15">
        <v>0</v>
      </c>
      <c r="T38" s="15">
        <v>8</v>
      </c>
      <c r="U38" s="15">
        <f t="shared" si="1"/>
        <v>8</v>
      </c>
      <c r="V38" s="18">
        <v>930.27</v>
      </c>
      <c r="W38" s="18">
        <v>1817.78</v>
      </c>
      <c r="X38" s="18">
        <v>1701</v>
      </c>
      <c r="Y38" s="19">
        <v>7800</v>
      </c>
    </row>
    <row r="39" spans="1:25" ht="34.5" customHeight="1">
      <c r="A39" s="14">
        <v>34</v>
      </c>
      <c r="B39" s="37" t="s">
        <v>198</v>
      </c>
      <c r="C39" s="38" t="s">
        <v>3</v>
      </c>
      <c r="D39" s="37" t="s">
        <v>199</v>
      </c>
      <c r="E39" s="37" t="s">
        <v>4</v>
      </c>
      <c r="F39" s="15"/>
      <c r="G39" s="15"/>
      <c r="H39" s="15"/>
      <c r="I39" s="15"/>
      <c r="J39" s="15"/>
      <c r="K39" s="15"/>
      <c r="L39" s="15"/>
      <c r="M39" s="15"/>
      <c r="N39" s="16"/>
      <c r="O39" s="15">
        <f t="shared" si="0"/>
        <v>0</v>
      </c>
      <c r="P39" s="17"/>
      <c r="Q39" s="11"/>
      <c r="R39" s="35">
        <v>5</v>
      </c>
      <c r="S39" s="15">
        <v>0</v>
      </c>
      <c r="T39" s="15">
        <v>6</v>
      </c>
      <c r="U39" s="15">
        <f t="shared" si="1"/>
        <v>6</v>
      </c>
      <c r="V39" s="18">
        <v>445.09</v>
      </c>
      <c r="W39" s="18">
        <v>1581.09</v>
      </c>
      <c r="X39" s="18">
        <v>1419.97</v>
      </c>
      <c r="Y39" s="19">
        <v>6600</v>
      </c>
    </row>
    <row r="40" spans="1:25" ht="34.5" customHeight="1">
      <c r="A40" s="14">
        <v>35</v>
      </c>
      <c r="B40" s="37" t="s">
        <v>198</v>
      </c>
      <c r="C40" s="38" t="s">
        <v>3</v>
      </c>
      <c r="D40" s="37" t="s">
        <v>199</v>
      </c>
      <c r="E40" s="37" t="s">
        <v>190</v>
      </c>
      <c r="F40" s="15"/>
      <c r="G40" s="15"/>
      <c r="H40" s="15"/>
      <c r="I40" s="15"/>
      <c r="J40" s="15"/>
      <c r="K40" s="15"/>
      <c r="L40" s="15"/>
      <c r="M40" s="15"/>
      <c r="N40" s="16"/>
      <c r="O40" s="15">
        <f t="shared" si="0"/>
        <v>0</v>
      </c>
      <c r="P40" s="17"/>
      <c r="Q40" s="11"/>
      <c r="R40" s="34">
        <v>5</v>
      </c>
      <c r="S40" s="15">
        <v>0</v>
      </c>
      <c r="T40" s="15">
        <v>8</v>
      </c>
      <c r="U40" s="15">
        <f t="shared" si="1"/>
        <v>8</v>
      </c>
      <c r="V40" s="18">
        <v>763.21</v>
      </c>
      <c r="W40" s="18">
        <v>2220.84</v>
      </c>
      <c r="X40" s="18">
        <v>1977.64</v>
      </c>
      <c r="Y40" s="19">
        <v>8800</v>
      </c>
    </row>
    <row r="41" spans="1:25" ht="34.5" customHeight="1">
      <c r="A41" s="14">
        <v>36</v>
      </c>
      <c r="B41" s="37" t="s">
        <v>175</v>
      </c>
      <c r="C41" s="38" t="s">
        <v>5</v>
      </c>
      <c r="D41" s="37" t="s">
        <v>200</v>
      </c>
      <c r="E41" s="37" t="s">
        <v>14</v>
      </c>
      <c r="F41" s="15">
        <v>15</v>
      </c>
      <c r="G41" s="15">
        <v>5</v>
      </c>
      <c r="H41" s="15">
        <v>0</v>
      </c>
      <c r="I41" s="15">
        <v>14</v>
      </c>
      <c r="J41" s="15">
        <v>28</v>
      </c>
      <c r="K41" s="15">
        <v>39</v>
      </c>
      <c r="L41" s="15">
        <v>95</v>
      </c>
      <c r="M41" s="15">
        <v>0</v>
      </c>
      <c r="N41" s="16">
        <v>0</v>
      </c>
      <c r="O41" s="15">
        <f t="shared" si="0"/>
        <v>181</v>
      </c>
      <c r="P41" s="17">
        <v>19986.29</v>
      </c>
      <c r="Q41" s="11">
        <v>63000</v>
      </c>
      <c r="R41" s="35"/>
      <c r="S41" s="15"/>
      <c r="T41" s="15"/>
      <c r="U41" s="15">
        <f t="shared" si="1"/>
        <v>0</v>
      </c>
      <c r="V41" s="18"/>
      <c r="W41" s="18"/>
      <c r="X41" s="18"/>
      <c r="Y41" s="19"/>
    </row>
    <row r="42" spans="1:25" ht="34.5" customHeight="1">
      <c r="A42" s="14">
        <v>37</v>
      </c>
      <c r="B42" s="37" t="s">
        <v>201</v>
      </c>
      <c r="C42" s="38" t="s">
        <v>202</v>
      </c>
      <c r="D42" s="37" t="s">
        <v>203</v>
      </c>
      <c r="E42" s="37" t="s">
        <v>21</v>
      </c>
      <c r="F42" s="15"/>
      <c r="G42" s="15"/>
      <c r="H42" s="15"/>
      <c r="I42" s="15"/>
      <c r="J42" s="15"/>
      <c r="K42" s="15"/>
      <c r="L42" s="15"/>
      <c r="M42" s="15"/>
      <c r="N42" s="16"/>
      <c r="O42" s="15">
        <f t="shared" si="0"/>
        <v>0</v>
      </c>
      <c r="P42" s="17"/>
      <c r="Q42" s="11"/>
      <c r="R42" s="35">
        <v>4</v>
      </c>
      <c r="S42" s="15">
        <v>4</v>
      </c>
      <c r="T42" s="15">
        <v>0</v>
      </c>
      <c r="U42" s="15">
        <f t="shared" si="1"/>
        <v>4</v>
      </c>
      <c r="V42" s="18">
        <v>464</v>
      </c>
      <c r="W42" s="18">
        <v>1276.09</v>
      </c>
      <c r="X42" s="18">
        <v>1174.23</v>
      </c>
      <c r="Y42" s="19">
        <v>10000</v>
      </c>
    </row>
    <row r="43" spans="1:25" ht="34.5" customHeight="1">
      <c r="A43" s="14">
        <v>38</v>
      </c>
      <c r="B43" s="37" t="s">
        <v>204</v>
      </c>
      <c r="C43" s="38" t="s">
        <v>7</v>
      </c>
      <c r="D43" s="39" t="s">
        <v>205</v>
      </c>
      <c r="E43" s="37" t="s">
        <v>206</v>
      </c>
      <c r="F43" s="15">
        <v>13</v>
      </c>
      <c r="G43" s="15">
        <v>0</v>
      </c>
      <c r="H43" s="15">
        <v>0</v>
      </c>
      <c r="I43" s="15">
        <v>0</v>
      </c>
      <c r="J43" s="15">
        <v>0</v>
      </c>
      <c r="K43" s="15">
        <v>25</v>
      </c>
      <c r="L43" s="15">
        <v>25</v>
      </c>
      <c r="M43" s="15">
        <v>0</v>
      </c>
      <c r="N43" s="16">
        <v>0</v>
      </c>
      <c r="O43" s="15">
        <f t="shared" si="0"/>
        <v>50</v>
      </c>
      <c r="P43" s="17">
        <v>3243.37</v>
      </c>
      <c r="Q43" s="5" t="s">
        <v>15</v>
      </c>
      <c r="R43" s="34">
        <v>4</v>
      </c>
      <c r="S43" s="15">
        <v>0</v>
      </c>
      <c r="T43" s="15">
        <v>13</v>
      </c>
      <c r="U43" s="15">
        <f t="shared" si="1"/>
        <v>13</v>
      </c>
      <c r="V43" s="18">
        <v>1967</v>
      </c>
      <c r="W43" s="18">
        <v>9408.95</v>
      </c>
      <c r="X43" s="18">
        <v>9163.41</v>
      </c>
      <c r="Y43" s="19">
        <v>90000</v>
      </c>
    </row>
    <row r="44" spans="1:25" ht="34.5" customHeight="1">
      <c r="A44" s="14">
        <v>39</v>
      </c>
      <c r="B44" s="37" t="s">
        <v>207</v>
      </c>
      <c r="C44" s="38" t="s">
        <v>17</v>
      </c>
      <c r="D44" s="37" t="s">
        <v>208</v>
      </c>
      <c r="E44" s="37" t="s">
        <v>4</v>
      </c>
      <c r="F44" s="15">
        <v>13</v>
      </c>
      <c r="G44" s="15">
        <v>0</v>
      </c>
      <c r="H44" s="15">
        <v>0</v>
      </c>
      <c r="I44" s="15">
        <v>8</v>
      </c>
      <c r="J44" s="15">
        <v>24</v>
      </c>
      <c r="K44" s="15">
        <v>84</v>
      </c>
      <c r="L44" s="15">
        <v>24</v>
      </c>
      <c r="M44" s="15">
        <v>0</v>
      </c>
      <c r="N44" s="16">
        <v>0</v>
      </c>
      <c r="O44" s="15">
        <f t="shared" si="0"/>
        <v>140</v>
      </c>
      <c r="P44" s="17">
        <v>16172.85</v>
      </c>
      <c r="Q44" s="11">
        <v>58600</v>
      </c>
      <c r="R44" s="34"/>
      <c r="S44" s="15"/>
      <c r="T44" s="15"/>
      <c r="U44" s="15">
        <f t="shared" si="1"/>
        <v>0</v>
      </c>
      <c r="V44" s="18"/>
      <c r="W44" s="18"/>
      <c r="X44" s="18"/>
      <c r="Y44" s="19"/>
    </row>
    <row r="45" spans="1:25" ht="34.5" customHeight="1">
      <c r="A45" s="14">
        <v>40</v>
      </c>
      <c r="B45" s="37" t="s">
        <v>209</v>
      </c>
      <c r="C45" s="38" t="s">
        <v>17</v>
      </c>
      <c r="D45" s="37" t="s">
        <v>210</v>
      </c>
      <c r="E45" s="37" t="s">
        <v>0</v>
      </c>
      <c r="F45" s="15"/>
      <c r="G45" s="15"/>
      <c r="H45" s="15"/>
      <c r="I45" s="15"/>
      <c r="J45" s="15"/>
      <c r="K45" s="15"/>
      <c r="L45" s="15"/>
      <c r="M45" s="15"/>
      <c r="N45" s="16"/>
      <c r="O45" s="15">
        <f t="shared" si="0"/>
        <v>0</v>
      </c>
      <c r="P45" s="17"/>
      <c r="Q45" s="11"/>
      <c r="R45" s="35">
        <v>4</v>
      </c>
      <c r="S45" s="15">
        <v>2</v>
      </c>
      <c r="T45" s="15">
        <v>0</v>
      </c>
      <c r="U45" s="15">
        <f t="shared" si="1"/>
        <v>2</v>
      </c>
      <c r="V45" s="18">
        <v>207.3</v>
      </c>
      <c r="W45" s="18">
        <v>463.26</v>
      </c>
      <c r="X45" s="18">
        <v>450.42</v>
      </c>
      <c r="Y45" s="19">
        <v>1960</v>
      </c>
    </row>
    <row r="46" spans="1:25" ht="34.5" customHeight="1">
      <c r="A46" s="14">
        <v>41</v>
      </c>
      <c r="B46" s="37" t="s">
        <v>211</v>
      </c>
      <c r="C46" s="38" t="s">
        <v>17</v>
      </c>
      <c r="D46" s="37" t="s">
        <v>212</v>
      </c>
      <c r="E46" s="37" t="s">
        <v>0</v>
      </c>
      <c r="F46" s="15"/>
      <c r="G46" s="15"/>
      <c r="H46" s="15"/>
      <c r="I46" s="15"/>
      <c r="J46" s="15"/>
      <c r="K46" s="15"/>
      <c r="L46" s="15"/>
      <c r="M46" s="15"/>
      <c r="N46" s="16"/>
      <c r="O46" s="15">
        <f t="shared" si="0"/>
        <v>0</v>
      </c>
      <c r="P46" s="17"/>
      <c r="Q46" s="11"/>
      <c r="R46" s="35">
        <v>4</v>
      </c>
      <c r="S46" s="15">
        <v>0</v>
      </c>
      <c r="T46" s="15">
        <v>14</v>
      </c>
      <c r="U46" s="15">
        <f t="shared" si="1"/>
        <v>14</v>
      </c>
      <c r="V46" s="18">
        <v>984</v>
      </c>
      <c r="W46" s="18">
        <v>2558.59</v>
      </c>
      <c r="X46" s="18">
        <v>2188.09</v>
      </c>
      <c r="Y46" s="19">
        <v>10080</v>
      </c>
    </row>
    <row r="47" spans="1:25" ht="34.5" customHeight="1">
      <c r="A47" s="14">
        <v>42</v>
      </c>
      <c r="B47" s="37" t="s">
        <v>213</v>
      </c>
      <c r="C47" s="38" t="s">
        <v>6</v>
      </c>
      <c r="D47" s="39" t="s">
        <v>214</v>
      </c>
      <c r="E47" s="37" t="s">
        <v>0</v>
      </c>
      <c r="F47" s="15"/>
      <c r="G47" s="15"/>
      <c r="H47" s="15"/>
      <c r="I47" s="15"/>
      <c r="J47" s="15"/>
      <c r="K47" s="15"/>
      <c r="L47" s="15"/>
      <c r="M47" s="15"/>
      <c r="N47" s="16"/>
      <c r="O47" s="15">
        <f t="shared" si="0"/>
        <v>0</v>
      </c>
      <c r="P47" s="17"/>
      <c r="Q47" s="11"/>
      <c r="R47" s="34">
        <v>4</v>
      </c>
      <c r="S47" s="15">
        <v>0</v>
      </c>
      <c r="T47" s="15">
        <v>9</v>
      </c>
      <c r="U47" s="15">
        <f t="shared" si="1"/>
        <v>9</v>
      </c>
      <c r="V47" s="18">
        <v>899</v>
      </c>
      <c r="W47" s="18">
        <v>1702.08</v>
      </c>
      <c r="X47" s="18">
        <v>1484.46</v>
      </c>
      <c r="Y47" s="19">
        <v>6750</v>
      </c>
    </row>
    <row r="48" spans="1:25" ht="34.5" customHeight="1">
      <c r="A48" s="14">
        <v>43</v>
      </c>
      <c r="B48" s="37" t="s">
        <v>215</v>
      </c>
      <c r="C48" s="38" t="s">
        <v>6</v>
      </c>
      <c r="D48" s="39" t="s">
        <v>216</v>
      </c>
      <c r="E48" s="37" t="s">
        <v>8</v>
      </c>
      <c r="F48" s="15"/>
      <c r="G48" s="15"/>
      <c r="H48" s="15"/>
      <c r="I48" s="15"/>
      <c r="J48" s="15"/>
      <c r="K48" s="15"/>
      <c r="L48" s="15"/>
      <c r="M48" s="15"/>
      <c r="N48" s="16"/>
      <c r="O48" s="15">
        <f t="shared" si="0"/>
        <v>0</v>
      </c>
      <c r="P48" s="17"/>
      <c r="Q48" s="11"/>
      <c r="R48" s="34">
        <v>3</v>
      </c>
      <c r="S48" s="15">
        <v>0</v>
      </c>
      <c r="T48" s="15">
        <v>10</v>
      </c>
      <c r="U48" s="15">
        <f t="shared" si="1"/>
        <v>10</v>
      </c>
      <c r="V48" s="18">
        <v>797.18</v>
      </c>
      <c r="W48" s="18">
        <v>1485.6</v>
      </c>
      <c r="X48" s="18">
        <v>1366.56</v>
      </c>
      <c r="Y48" s="19">
        <v>4500</v>
      </c>
    </row>
    <row r="49" spans="1:25" ht="34.5" customHeight="1">
      <c r="A49" s="14">
        <v>44</v>
      </c>
      <c r="B49" s="37" t="s">
        <v>217</v>
      </c>
      <c r="C49" s="38" t="s">
        <v>6</v>
      </c>
      <c r="D49" s="37" t="s">
        <v>218</v>
      </c>
      <c r="E49" s="37" t="s">
        <v>0</v>
      </c>
      <c r="F49" s="15"/>
      <c r="G49" s="15"/>
      <c r="H49" s="15"/>
      <c r="I49" s="15"/>
      <c r="J49" s="15"/>
      <c r="K49" s="15"/>
      <c r="L49" s="15"/>
      <c r="M49" s="15"/>
      <c r="N49" s="16"/>
      <c r="O49" s="15">
        <f t="shared" si="0"/>
        <v>0</v>
      </c>
      <c r="P49" s="17"/>
      <c r="Q49" s="11"/>
      <c r="R49" s="34">
        <v>4</v>
      </c>
      <c r="S49" s="15">
        <v>10</v>
      </c>
      <c r="T49" s="15">
        <v>0</v>
      </c>
      <c r="U49" s="15">
        <f t="shared" si="1"/>
        <v>10</v>
      </c>
      <c r="V49" s="18">
        <v>1058</v>
      </c>
      <c r="W49" s="18">
        <v>2315.72</v>
      </c>
      <c r="X49" s="18">
        <v>2126.22</v>
      </c>
      <c r="Y49" s="19">
        <v>5000</v>
      </c>
    </row>
    <row r="50" spans="1:25" ht="34.5" customHeight="1">
      <c r="A50" s="14">
        <v>45</v>
      </c>
      <c r="B50" s="37" t="s">
        <v>110</v>
      </c>
      <c r="C50" s="38" t="s">
        <v>6</v>
      </c>
      <c r="D50" s="37" t="s">
        <v>219</v>
      </c>
      <c r="E50" s="37" t="s">
        <v>220</v>
      </c>
      <c r="F50" s="15"/>
      <c r="G50" s="15"/>
      <c r="H50" s="15"/>
      <c r="I50" s="15"/>
      <c r="J50" s="15"/>
      <c r="K50" s="15"/>
      <c r="L50" s="15"/>
      <c r="M50" s="15"/>
      <c r="N50" s="16"/>
      <c r="O50" s="15">
        <f t="shared" si="0"/>
        <v>0</v>
      </c>
      <c r="P50" s="17"/>
      <c r="Q50" s="11"/>
      <c r="R50" s="34">
        <v>4</v>
      </c>
      <c r="S50" s="15">
        <v>7</v>
      </c>
      <c r="T50" s="15">
        <v>0</v>
      </c>
      <c r="U50" s="15">
        <f t="shared" si="1"/>
        <v>7</v>
      </c>
      <c r="V50" s="18">
        <v>1024.65</v>
      </c>
      <c r="W50" s="18">
        <v>2049.34</v>
      </c>
      <c r="X50" s="18">
        <v>1941.82</v>
      </c>
      <c r="Y50" s="19">
        <v>4410</v>
      </c>
    </row>
    <row r="51" spans="1:25" ht="34.5" customHeight="1">
      <c r="A51" s="49"/>
      <c r="B51" s="47"/>
      <c r="C51" s="48"/>
      <c r="D51" s="47"/>
      <c r="E51" s="47"/>
      <c r="F51" s="50"/>
      <c r="G51" s="50"/>
      <c r="H51" s="50"/>
      <c r="I51" s="50"/>
      <c r="J51" s="50"/>
      <c r="K51" s="50"/>
      <c r="L51" s="50"/>
      <c r="M51" s="50"/>
      <c r="N51" s="51"/>
      <c r="O51" s="50"/>
      <c r="P51" s="52"/>
      <c r="Q51" s="53"/>
      <c r="R51" s="54"/>
      <c r="S51" s="50"/>
      <c r="T51" s="50"/>
      <c r="U51" s="50"/>
      <c r="V51" s="55"/>
      <c r="W51" s="55"/>
      <c r="X51" s="55"/>
      <c r="Y51" s="56"/>
    </row>
    <row r="52" spans="1:25" ht="34.5" customHeight="1">
      <c r="A52" s="49"/>
      <c r="B52" s="47"/>
      <c r="C52" s="48"/>
      <c r="D52" s="47"/>
      <c r="E52" s="47"/>
      <c r="F52" s="50"/>
      <c r="G52" s="50"/>
      <c r="H52" s="50"/>
      <c r="I52" s="50"/>
      <c r="J52" s="50"/>
      <c r="K52" s="50"/>
      <c r="L52" s="50"/>
      <c r="M52" s="50"/>
      <c r="N52" s="51"/>
      <c r="O52" s="50"/>
      <c r="P52" s="52"/>
      <c r="Q52" s="53"/>
      <c r="R52" s="54"/>
      <c r="S52" s="50"/>
      <c r="T52" s="50"/>
      <c r="U52" s="50"/>
      <c r="V52" s="55"/>
      <c r="W52" s="55"/>
      <c r="X52" s="55"/>
      <c r="Y52" s="56"/>
    </row>
    <row r="53" spans="1:25" ht="34.5" customHeight="1">
      <c r="A53" s="49"/>
      <c r="B53" s="47"/>
      <c r="C53" s="48"/>
      <c r="D53" s="47"/>
      <c r="E53" s="47"/>
      <c r="F53" s="50"/>
      <c r="G53" s="50"/>
      <c r="H53" s="50"/>
      <c r="I53" s="50"/>
      <c r="J53" s="50"/>
      <c r="K53" s="50"/>
      <c r="L53" s="50"/>
      <c r="M53" s="50"/>
      <c r="N53" s="51"/>
      <c r="O53" s="50"/>
      <c r="P53" s="52"/>
      <c r="Q53" s="53"/>
      <c r="R53" s="54"/>
      <c r="S53" s="50"/>
      <c r="T53" s="50"/>
      <c r="U53" s="50"/>
      <c r="V53" s="55"/>
      <c r="W53" s="55"/>
      <c r="X53" s="55"/>
      <c r="Y53" s="56"/>
    </row>
    <row r="54" spans="1:25" ht="34.5" customHeight="1">
      <c r="A54" s="49"/>
      <c r="B54" s="47"/>
      <c r="C54" s="48"/>
      <c r="D54" s="47"/>
      <c r="E54" s="47"/>
      <c r="F54" s="50"/>
      <c r="G54" s="50"/>
      <c r="H54" s="50"/>
      <c r="I54" s="50"/>
      <c r="J54" s="50"/>
      <c r="K54" s="50"/>
      <c r="L54" s="50"/>
      <c r="M54" s="50"/>
      <c r="N54" s="51"/>
      <c r="O54" s="50"/>
      <c r="P54" s="52"/>
      <c r="Q54" s="53"/>
      <c r="R54" s="54"/>
      <c r="S54" s="50"/>
      <c r="T54" s="50"/>
      <c r="U54" s="50"/>
      <c r="V54" s="55"/>
      <c r="W54" s="55"/>
      <c r="X54" s="55"/>
      <c r="Y54" s="56"/>
    </row>
    <row r="55" spans="1:25" ht="34.5" customHeight="1">
      <c r="A55" s="49"/>
      <c r="B55" s="47"/>
      <c r="C55" s="48"/>
      <c r="D55" s="47"/>
      <c r="E55" s="47"/>
      <c r="F55" s="50"/>
      <c r="G55" s="50"/>
      <c r="H55" s="50"/>
      <c r="I55" s="50"/>
      <c r="J55" s="50"/>
      <c r="K55" s="50"/>
      <c r="L55" s="50"/>
      <c r="M55" s="50"/>
      <c r="N55" s="51"/>
      <c r="O55" s="50"/>
      <c r="P55" s="52"/>
      <c r="Q55" s="53"/>
      <c r="R55" s="54"/>
      <c r="S55" s="50"/>
      <c r="T55" s="50"/>
      <c r="U55" s="50"/>
      <c r="V55" s="55"/>
      <c r="W55" s="55"/>
      <c r="X55" s="55"/>
      <c r="Y55" s="56"/>
    </row>
    <row r="56" spans="1:25" ht="34.5" customHeight="1" thickBot="1">
      <c r="A56" s="170" t="s">
        <v>221</v>
      </c>
      <c r="B56" s="171"/>
      <c r="C56" s="23"/>
      <c r="D56" s="24"/>
      <c r="E56" s="25"/>
      <c r="F56" s="26"/>
      <c r="G56" s="27">
        <f aca="true" t="shared" si="2" ref="G56:Q56">SUM(G6:G50)</f>
        <v>28</v>
      </c>
      <c r="H56" s="27">
        <f t="shared" si="2"/>
        <v>0</v>
      </c>
      <c r="I56" s="27">
        <f t="shared" si="2"/>
        <v>22</v>
      </c>
      <c r="J56" s="27">
        <f t="shared" si="2"/>
        <v>317</v>
      </c>
      <c r="K56" s="27">
        <f t="shared" si="2"/>
        <v>706</v>
      </c>
      <c r="L56" s="27">
        <f t="shared" si="2"/>
        <v>299</v>
      </c>
      <c r="M56" s="27">
        <f t="shared" si="2"/>
        <v>0</v>
      </c>
      <c r="N56" s="28">
        <f t="shared" si="2"/>
        <v>5</v>
      </c>
      <c r="O56" s="27">
        <f>SUM(O6:O50)</f>
        <v>1377</v>
      </c>
      <c r="P56" s="29">
        <f t="shared" si="2"/>
        <v>160992.65000000002</v>
      </c>
      <c r="Q56" s="33">
        <f t="shared" si="2"/>
        <v>441663</v>
      </c>
      <c r="R56" s="36"/>
      <c r="S56" s="30">
        <f aca="true" t="shared" si="3" ref="S56:Y56">SUM(S6:S50)</f>
        <v>125</v>
      </c>
      <c r="T56" s="30">
        <f t="shared" si="3"/>
        <v>270</v>
      </c>
      <c r="U56" s="30">
        <f t="shared" si="3"/>
        <v>395</v>
      </c>
      <c r="V56" s="29">
        <f t="shared" si="3"/>
        <v>36618.119999999995</v>
      </c>
      <c r="W56" s="29">
        <f t="shared" si="3"/>
        <v>86425.93999999999</v>
      </c>
      <c r="X56" s="29">
        <f t="shared" si="3"/>
        <v>78312.29000000001</v>
      </c>
      <c r="Y56" s="31">
        <f t="shared" si="3"/>
        <v>382798</v>
      </c>
    </row>
    <row r="57" spans="2:18" ht="23.25" customHeight="1">
      <c r="B57" s="6">
        <f>COUNTIF(B6:B50,"*")</f>
        <v>45</v>
      </c>
      <c r="F57" s="6">
        <f>COUNTIF(F6:F50,"&gt;0")</f>
        <v>11</v>
      </c>
      <c r="R57" s="6">
        <f>COUNTIF(R6:R50,"&gt;0")+COUNTIF(R6:R50,"*")</f>
        <v>36</v>
      </c>
    </row>
  </sheetData>
  <mergeCells count="27">
    <mergeCell ref="A56:B56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35433070866141736" right="0.2755905511811024" top="0.31496062992125984" bottom="0.1968503937007874" header="0.5118110236220472" footer="0.5118110236220472"/>
  <pageSetup fitToHeight="2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70"/>
  <sheetViews>
    <sheetView workbookViewId="0" topLeftCell="A64">
      <selection activeCell="Q31" sqref="Q31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9.503906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16384" width="9.00390625" style="46" customWidth="1"/>
  </cols>
  <sheetData>
    <row r="1" spans="1:25" ht="42" customHeight="1" thickBot="1">
      <c r="A1" s="240" t="s">
        <v>262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0" customHeight="1">
      <c r="A2" s="242" t="s">
        <v>117</v>
      </c>
      <c r="B2" s="243"/>
      <c r="C2" s="243"/>
      <c r="D2" s="243"/>
      <c r="E2" s="244"/>
      <c r="F2" s="245" t="s">
        <v>118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6"/>
      <c r="R2" s="247" t="s">
        <v>119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120</v>
      </c>
      <c r="B3" s="225" t="s">
        <v>121</v>
      </c>
      <c r="C3" s="219" t="s">
        <v>122</v>
      </c>
      <c r="D3" s="219" t="s">
        <v>123</v>
      </c>
      <c r="E3" s="225" t="s">
        <v>124</v>
      </c>
      <c r="F3" s="228" t="s">
        <v>125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34" t="s">
        <v>128</v>
      </c>
      <c r="R3" s="237" t="s">
        <v>125</v>
      </c>
      <c r="S3" s="230" t="s">
        <v>126</v>
      </c>
      <c r="T3" s="231"/>
      <c r="U3" s="232"/>
      <c r="V3" s="225" t="s">
        <v>223</v>
      </c>
      <c r="W3" s="225" t="s">
        <v>224</v>
      </c>
      <c r="X3" s="225" t="s">
        <v>263</v>
      </c>
      <c r="Y3" s="252" t="s">
        <v>264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265</v>
      </c>
      <c r="H4" s="228" t="s">
        <v>266</v>
      </c>
      <c r="I4" s="255" t="s">
        <v>267</v>
      </c>
      <c r="J4" s="256"/>
      <c r="K4" s="256"/>
      <c r="L4" s="256"/>
      <c r="M4" s="256"/>
      <c r="N4" s="257"/>
      <c r="O4" s="228" t="s">
        <v>268</v>
      </c>
      <c r="P4" s="226"/>
      <c r="Q4" s="235"/>
      <c r="R4" s="238"/>
      <c r="S4" s="228" t="s">
        <v>265</v>
      </c>
      <c r="T4" s="228" t="s">
        <v>269</v>
      </c>
      <c r="U4" s="228" t="s">
        <v>268</v>
      </c>
      <c r="V4" s="226"/>
      <c r="W4" s="226"/>
      <c r="X4" s="226"/>
      <c r="Y4" s="253"/>
    </row>
    <row r="5" spans="1:25" ht="19.5" customHeight="1">
      <c r="A5" s="224"/>
      <c r="B5" s="227"/>
      <c r="C5" s="221"/>
      <c r="D5" s="221"/>
      <c r="E5" s="227"/>
      <c r="F5" s="229"/>
      <c r="G5" s="229"/>
      <c r="H5" s="229"/>
      <c r="I5" s="59" t="s">
        <v>270</v>
      </c>
      <c r="J5" s="59" t="s">
        <v>271</v>
      </c>
      <c r="K5" s="59" t="s">
        <v>272</v>
      </c>
      <c r="L5" s="59" t="s">
        <v>273</v>
      </c>
      <c r="M5" s="59" t="s">
        <v>274</v>
      </c>
      <c r="N5" s="60" t="s">
        <v>275</v>
      </c>
      <c r="O5" s="229"/>
      <c r="P5" s="227"/>
      <c r="Q5" s="236"/>
      <c r="R5" s="239"/>
      <c r="S5" s="229"/>
      <c r="T5" s="229"/>
      <c r="U5" s="229"/>
      <c r="V5" s="227"/>
      <c r="W5" s="227"/>
      <c r="X5" s="227"/>
      <c r="Y5" s="254"/>
    </row>
    <row r="6" spans="1:25" ht="34.5" customHeight="1">
      <c r="A6" s="61">
        <v>1</v>
      </c>
      <c r="B6" s="41" t="s">
        <v>225</v>
      </c>
      <c r="C6" s="42" t="s">
        <v>9</v>
      </c>
      <c r="D6" s="41" t="s">
        <v>276</v>
      </c>
      <c r="E6" s="41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>SUM(G6:N6)</f>
        <v>0</v>
      </c>
      <c r="P6" s="2"/>
      <c r="Q6" s="3"/>
      <c r="R6" s="4">
        <v>4</v>
      </c>
      <c r="S6" s="1">
        <v>0</v>
      </c>
      <c r="T6" s="1">
        <v>6</v>
      </c>
      <c r="U6" s="1">
        <f aca="true" t="shared" si="0" ref="U6:U24">S6+T6</f>
        <v>6</v>
      </c>
      <c r="V6" s="21">
        <v>740.59</v>
      </c>
      <c r="W6" s="21">
        <v>1198.32</v>
      </c>
      <c r="X6" s="21">
        <v>1030.32</v>
      </c>
      <c r="Y6" s="22">
        <v>3000</v>
      </c>
    </row>
    <row r="7" spans="1:25" ht="34.5" customHeight="1">
      <c r="A7" s="61">
        <v>2</v>
      </c>
      <c r="B7" s="41" t="s">
        <v>226</v>
      </c>
      <c r="C7" s="42" t="s">
        <v>9</v>
      </c>
      <c r="D7" s="41" t="s">
        <v>153</v>
      </c>
      <c r="E7" s="41" t="s">
        <v>0</v>
      </c>
      <c r="F7" s="1"/>
      <c r="G7" s="1"/>
      <c r="H7" s="1"/>
      <c r="I7" s="1"/>
      <c r="J7" s="1"/>
      <c r="K7" s="1"/>
      <c r="L7" s="1"/>
      <c r="M7" s="1"/>
      <c r="N7" s="20"/>
      <c r="O7" s="1">
        <f>SUM(G7:N7)</f>
        <v>0</v>
      </c>
      <c r="P7" s="2"/>
      <c r="Q7" s="3"/>
      <c r="R7" s="62">
        <v>4</v>
      </c>
      <c r="S7" s="1">
        <v>6</v>
      </c>
      <c r="T7" s="1">
        <v>0</v>
      </c>
      <c r="U7" s="1">
        <f t="shared" si="0"/>
        <v>6</v>
      </c>
      <c r="V7" s="21">
        <v>506.32</v>
      </c>
      <c r="W7" s="21">
        <v>1104.86</v>
      </c>
      <c r="X7" s="21">
        <v>965.62</v>
      </c>
      <c r="Y7" s="22">
        <v>4800</v>
      </c>
    </row>
    <row r="8" spans="1:25" ht="34.5" customHeight="1">
      <c r="A8" s="61">
        <v>3</v>
      </c>
      <c r="B8" s="41" t="s">
        <v>226</v>
      </c>
      <c r="C8" s="42" t="s">
        <v>9</v>
      </c>
      <c r="D8" s="41" t="s">
        <v>64</v>
      </c>
      <c r="E8" s="41" t="s">
        <v>0</v>
      </c>
      <c r="F8" s="1"/>
      <c r="G8" s="1"/>
      <c r="H8" s="1"/>
      <c r="I8" s="1"/>
      <c r="J8" s="1"/>
      <c r="K8" s="1"/>
      <c r="L8" s="1"/>
      <c r="M8" s="1"/>
      <c r="N8" s="20"/>
      <c r="O8" s="1">
        <f>SUM(G8:N8)</f>
        <v>0</v>
      </c>
      <c r="P8" s="2"/>
      <c r="Q8" s="3"/>
      <c r="R8" s="62">
        <v>4</v>
      </c>
      <c r="S8" s="1">
        <v>3</v>
      </c>
      <c r="T8" s="1">
        <v>0</v>
      </c>
      <c r="U8" s="1">
        <f t="shared" si="0"/>
        <v>3</v>
      </c>
      <c r="V8" s="21">
        <v>282.02</v>
      </c>
      <c r="W8" s="21">
        <v>697.34</v>
      </c>
      <c r="X8" s="21">
        <v>634.22</v>
      </c>
      <c r="Y8" s="22">
        <v>2000</v>
      </c>
    </row>
    <row r="9" spans="1:25" ht="34.5" customHeight="1">
      <c r="A9" s="61">
        <v>4</v>
      </c>
      <c r="B9" s="41" t="s">
        <v>236</v>
      </c>
      <c r="C9" s="42" t="s">
        <v>9</v>
      </c>
      <c r="D9" s="41" t="s">
        <v>277</v>
      </c>
      <c r="E9" s="41" t="s">
        <v>0</v>
      </c>
      <c r="F9" s="1"/>
      <c r="G9" s="1"/>
      <c r="H9" s="1"/>
      <c r="I9" s="1"/>
      <c r="J9" s="1"/>
      <c r="K9" s="1"/>
      <c r="L9" s="1"/>
      <c r="M9" s="1"/>
      <c r="N9" s="20"/>
      <c r="O9" s="1">
        <f>SUM(G9:N9)</f>
        <v>0</v>
      </c>
      <c r="P9" s="2"/>
      <c r="Q9" s="3"/>
      <c r="R9" s="62">
        <v>4</v>
      </c>
      <c r="S9" s="1">
        <v>8</v>
      </c>
      <c r="T9" s="1">
        <v>19</v>
      </c>
      <c r="U9" s="1">
        <f t="shared" si="0"/>
        <v>27</v>
      </c>
      <c r="V9" s="21">
        <v>2635.96</v>
      </c>
      <c r="W9" s="21">
        <v>5469.72</v>
      </c>
      <c r="X9" s="21">
        <v>4917.86</v>
      </c>
      <c r="Y9" s="22">
        <v>17550</v>
      </c>
    </row>
    <row r="10" spans="1:25" ht="34.5" customHeight="1">
      <c r="A10" s="61">
        <v>5</v>
      </c>
      <c r="B10" s="41" t="s">
        <v>278</v>
      </c>
      <c r="C10" s="42" t="s">
        <v>9</v>
      </c>
      <c r="D10" s="41" t="s">
        <v>279</v>
      </c>
      <c r="E10" s="41" t="s">
        <v>206</v>
      </c>
      <c r="F10" s="1">
        <v>11</v>
      </c>
      <c r="G10" s="1">
        <v>0</v>
      </c>
      <c r="H10" s="1">
        <v>151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0">
        <v>0</v>
      </c>
      <c r="O10" s="1">
        <f>SUM(G10:N10)</f>
        <v>151</v>
      </c>
      <c r="P10" s="2">
        <v>3575.57</v>
      </c>
      <c r="Q10" s="3">
        <v>10500</v>
      </c>
      <c r="R10" s="4"/>
      <c r="S10" s="1"/>
      <c r="T10" s="1"/>
      <c r="U10" s="1">
        <f t="shared" si="0"/>
        <v>0</v>
      </c>
      <c r="V10" s="21"/>
      <c r="W10" s="21"/>
      <c r="X10" s="21"/>
      <c r="Y10" s="22"/>
    </row>
    <row r="11" spans="1:25" ht="34.5" customHeight="1">
      <c r="A11" s="61">
        <v>6</v>
      </c>
      <c r="B11" s="41" t="s">
        <v>280</v>
      </c>
      <c r="C11" s="42" t="s">
        <v>9</v>
      </c>
      <c r="D11" s="41" t="s">
        <v>68</v>
      </c>
      <c r="E11" s="41" t="s">
        <v>0</v>
      </c>
      <c r="F11" s="1"/>
      <c r="G11" s="1"/>
      <c r="H11" s="1"/>
      <c r="I11" s="1"/>
      <c r="J11" s="1"/>
      <c r="K11" s="1"/>
      <c r="L11" s="1"/>
      <c r="M11" s="1"/>
      <c r="N11" s="20"/>
      <c r="O11" s="1">
        <v>0</v>
      </c>
      <c r="P11" s="2"/>
      <c r="Q11" s="3"/>
      <c r="R11" s="4">
        <v>4</v>
      </c>
      <c r="S11" s="1">
        <v>0</v>
      </c>
      <c r="T11" s="1">
        <v>12</v>
      </c>
      <c r="U11" s="1">
        <f t="shared" si="0"/>
        <v>12</v>
      </c>
      <c r="V11" s="21">
        <v>998.07</v>
      </c>
      <c r="W11" s="21">
        <v>2311.76</v>
      </c>
      <c r="X11" s="21">
        <v>2080.56</v>
      </c>
      <c r="Y11" s="22">
        <v>8112</v>
      </c>
    </row>
    <row r="12" spans="1:25" ht="34.5" customHeight="1">
      <c r="A12" s="61">
        <v>7</v>
      </c>
      <c r="B12" s="41" t="s">
        <v>227</v>
      </c>
      <c r="C12" s="42" t="s">
        <v>9</v>
      </c>
      <c r="D12" s="41" t="s">
        <v>281</v>
      </c>
      <c r="E12" s="41" t="s">
        <v>0</v>
      </c>
      <c r="F12" s="1"/>
      <c r="G12" s="1"/>
      <c r="H12" s="1"/>
      <c r="I12" s="1"/>
      <c r="J12" s="1"/>
      <c r="K12" s="1"/>
      <c r="L12" s="1"/>
      <c r="M12" s="1"/>
      <c r="N12" s="20"/>
      <c r="O12" s="1">
        <f aca="true" t="shared" si="1" ref="O12:O57">SUM(G12:N12)</f>
        <v>0</v>
      </c>
      <c r="P12" s="2"/>
      <c r="Q12" s="3"/>
      <c r="R12" s="62">
        <v>4</v>
      </c>
      <c r="S12" s="1">
        <v>16</v>
      </c>
      <c r="T12" s="1">
        <v>27</v>
      </c>
      <c r="U12" s="1">
        <f t="shared" si="0"/>
        <v>43</v>
      </c>
      <c r="V12" s="21">
        <v>3841.66</v>
      </c>
      <c r="W12" s="21">
        <v>8743.47</v>
      </c>
      <c r="X12" s="21">
        <v>7696.95</v>
      </c>
      <c r="Y12" s="22">
        <v>26000</v>
      </c>
    </row>
    <row r="13" spans="1:25" ht="34.5" customHeight="1">
      <c r="A13" s="61">
        <v>8</v>
      </c>
      <c r="B13" s="41" t="s">
        <v>228</v>
      </c>
      <c r="C13" s="42" t="s">
        <v>9</v>
      </c>
      <c r="D13" s="41" t="s">
        <v>282</v>
      </c>
      <c r="E13" s="41" t="s">
        <v>0</v>
      </c>
      <c r="F13" s="1" t="s">
        <v>10</v>
      </c>
      <c r="G13" s="1"/>
      <c r="H13" s="1"/>
      <c r="I13" s="1"/>
      <c r="J13" s="1"/>
      <c r="K13" s="1"/>
      <c r="L13" s="1"/>
      <c r="M13" s="1"/>
      <c r="N13" s="20"/>
      <c r="O13" s="1">
        <f t="shared" si="1"/>
        <v>0</v>
      </c>
      <c r="P13" s="2"/>
      <c r="Q13" s="3"/>
      <c r="R13" s="62">
        <v>4</v>
      </c>
      <c r="S13" s="1">
        <v>0</v>
      </c>
      <c r="T13" s="1">
        <v>16</v>
      </c>
      <c r="U13" s="1">
        <f t="shared" si="0"/>
        <v>16</v>
      </c>
      <c r="V13" s="21">
        <v>1233.35</v>
      </c>
      <c r="W13" s="21">
        <v>3010.16</v>
      </c>
      <c r="X13" s="21">
        <v>2687.42</v>
      </c>
      <c r="Y13" s="22">
        <v>9500</v>
      </c>
    </row>
    <row r="14" spans="1:25" ht="34.5" customHeight="1">
      <c r="A14" s="61">
        <v>9</v>
      </c>
      <c r="B14" s="41" t="s">
        <v>229</v>
      </c>
      <c r="C14" s="42" t="s">
        <v>9</v>
      </c>
      <c r="D14" s="41" t="s">
        <v>283</v>
      </c>
      <c r="E14" s="41" t="s">
        <v>0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1"/>
        <v>0</v>
      </c>
      <c r="P14" s="2"/>
      <c r="Q14" s="3"/>
      <c r="R14" s="4">
        <v>4</v>
      </c>
      <c r="S14" s="1">
        <v>47</v>
      </c>
      <c r="T14" s="1">
        <v>8</v>
      </c>
      <c r="U14" s="1">
        <f t="shared" si="0"/>
        <v>55</v>
      </c>
      <c r="V14" s="21">
        <v>5049</v>
      </c>
      <c r="W14" s="21">
        <v>12042</v>
      </c>
      <c r="X14" s="21">
        <v>10537.52</v>
      </c>
      <c r="Y14" s="22">
        <v>38500</v>
      </c>
    </row>
    <row r="15" spans="1:25" ht="34.5" customHeight="1">
      <c r="A15" s="61">
        <v>10</v>
      </c>
      <c r="B15" s="41" t="s">
        <v>154</v>
      </c>
      <c r="C15" s="42" t="s">
        <v>9</v>
      </c>
      <c r="D15" s="41" t="s">
        <v>233</v>
      </c>
      <c r="E15" s="41" t="s">
        <v>4</v>
      </c>
      <c r="F15" s="1">
        <v>14</v>
      </c>
      <c r="G15" s="1">
        <v>9</v>
      </c>
      <c r="H15" s="1">
        <v>0</v>
      </c>
      <c r="I15" s="1">
        <v>0</v>
      </c>
      <c r="J15" s="1">
        <v>78</v>
      </c>
      <c r="K15" s="1">
        <v>104</v>
      </c>
      <c r="L15" s="1">
        <v>26</v>
      </c>
      <c r="M15" s="1">
        <v>0</v>
      </c>
      <c r="N15" s="20">
        <v>0</v>
      </c>
      <c r="O15" s="1">
        <f t="shared" si="1"/>
        <v>217</v>
      </c>
      <c r="P15" s="2">
        <v>23105.72</v>
      </c>
      <c r="Q15" s="3">
        <v>90000</v>
      </c>
      <c r="R15" s="4"/>
      <c r="S15" s="1"/>
      <c r="T15" s="1"/>
      <c r="U15" s="1">
        <f t="shared" si="0"/>
        <v>0</v>
      </c>
      <c r="V15" s="21"/>
      <c r="W15" s="21"/>
      <c r="X15" s="21"/>
      <c r="Y15" s="22"/>
    </row>
    <row r="16" spans="1:25" ht="34.5" customHeight="1">
      <c r="A16" s="61">
        <v>11</v>
      </c>
      <c r="B16" s="41" t="s">
        <v>154</v>
      </c>
      <c r="C16" s="42" t="s">
        <v>9</v>
      </c>
      <c r="D16" s="41" t="s">
        <v>284</v>
      </c>
      <c r="E16" s="41" t="s">
        <v>0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1"/>
        <v>0</v>
      </c>
      <c r="P16" s="2"/>
      <c r="Q16" s="3"/>
      <c r="R16" s="4">
        <v>4</v>
      </c>
      <c r="S16" s="1">
        <v>0</v>
      </c>
      <c r="T16" s="1">
        <v>38</v>
      </c>
      <c r="U16" s="1">
        <f t="shared" si="0"/>
        <v>38</v>
      </c>
      <c r="V16" s="21">
        <v>3281.89</v>
      </c>
      <c r="W16" s="21">
        <v>6175.2</v>
      </c>
      <c r="X16" s="21">
        <v>5293.27</v>
      </c>
      <c r="Y16" s="22">
        <v>24700</v>
      </c>
    </row>
    <row r="17" spans="1:25" ht="34.5" customHeight="1">
      <c r="A17" s="61">
        <v>12</v>
      </c>
      <c r="B17" s="41" t="s">
        <v>230</v>
      </c>
      <c r="C17" s="42" t="s">
        <v>9</v>
      </c>
      <c r="D17" s="41" t="s">
        <v>285</v>
      </c>
      <c r="E17" s="41" t="s">
        <v>1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1"/>
        <v>0</v>
      </c>
      <c r="P17" s="2"/>
      <c r="Q17" s="3"/>
      <c r="R17" s="4">
        <v>5</v>
      </c>
      <c r="S17" s="1">
        <v>20</v>
      </c>
      <c r="T17" s="1">
        <v>14</v>
      </c>
      <c r="U17" s="1">
        <f t="shared" si="0"/>
        <v>34</v>
      </c>
      <c r="V17" s="21">
        <v>3048.01</v>
      </c>
      <c r="W17" s="21">
        <v>7325.56</v>
      </c>
      <c r="X17" s="21">
        <v>6434.05</v>
      </c>
      <c r="Y17" s="22">
        <v>22100</v>
      </c>
    </row>
    <row r="18" spans="1:25" ht="34.5" customHeight="1">
      <c r="A18" s="61">
        <v>13</v>
      </c>
      <c r="B18" s="41" t="s">
        <v>159</v>
      </c>
      <c r="C18" s="42" t="s">
        <v>9</v>
      </c>
      <c r="D18" s="41" t="s">
        <v>156</v>
      </c>
      <c r="E18" s="41" t="s">
        <v>0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1"/>
        <v>0</v>
      </c>
      <c r="P18" s="2"/>
      <c r="Q18" s="3"/>
      <c r="R18" s="4">
        <v>4</v>
      </c>
      <c r="S18" s="1">
        <v>0</v>
      </c>
      <c r="T18" s="1">
        <v>14</v>
      </c>
      <c r="U18" s="1">
        <f t="shared" si="0"/>
        <v>14</v>
      </c>
      <c r="V18" s="21">
        <v>1576.46</v>
      </c>
      <c r="W18" s="21">
        <v>2817.66</v>
      </c>
      <c r="X18" s="21">
        <v>2433.2</v>
      </c>
      <c r="Y18" s="22">
        <v>9100</v>
      </c>
    </row>
    <row r="19" spans="1:25" ht="34.5" customHeight="1">
      <c r="A19" s="61">
        <v>14</v>
      </c>
      <c r="B19" s="41" t="s">
        <v>231</v>
      </c>
      <c r="C19" s="42" t="s">
        <v>9</v>
      </c>
      <c r="D19" s="41" t="s">
        <v>286</v>
      </c>
      <c r="E19" s="41" t="s">
        <v>0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1"/>
        <v>0</v>
      </c>
      <c r="P19" s="2"/>
      <c r="Q19" s="3"/>
      <c r="R19" s="4">
        <v>4</v>
      </c>
      <c r="S19" s="1">
        <v>6</v>
      </c>
      <c r="T19" s="1">
        <v>6</v>
      </c>
      <c r="U19" s="1">
        <f t="shared" si="0"/>
        <v>12</v>
      </c>
      <c r="V19" s="21">
        <v>1333.66</v>
      </c>
      <c r="W19" s="21">
        <v>2640.55</v>
      </c>
      <c r="X19" s="21">
        <v>2279.38</v>
      </c>
      <c r="Y19" s="22">
        <v>10100</v>
      </c>
    </row>
    <row r="20" spans="1:25" ht="34.5" customHeight="1">
      <c r="A20" s="61">
        <v>15</v>
      </c>
      <c r="B20" s="41" t="s">
        <v>90</v>
      </c>
      <c r="C20" s="42" t="s">
        <v>9</v>
      </c>
      <c r="D20" s="41" t="s">
        <v>232</v>
      </c>
      <c r="E20" s="41" t="s">
        <v>0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1"/>
        <v>0</v>
      </c>
      <c r="P20" s="2"/>
      <c r="Q20" s="3"/>
      <c r="R20" s="4">
        <v>4</v>
      </c>
      <c r="S20" s="1">
        <v>0</v>
      </c>
      <c r="T20" s="1">
        <v>4</v>
      </c>
      <c r="U20" s="1">
        <f t="shared" si="0"/>
        <v>4</v>
      </c>
      <c r="V20" s="21">
        <v>620.32</v>
      </c>
      <c r="W20" s="21">
        <v>1024.72</v>
      </c>
      <c r="X20" s="21">
        <v>897.52</v>
      </c>
      <c r="Y20" s="22">
        <v>4000</v>
      </c>
    </row>
    <row r="21" spans="1:25" ht="34.5" customHeight="1">
      <c r="A21" s="61">
        <v>16</v>
      </c>
      <c r="B21" s="41" t="s">
        <v>227</v>
      </c>
      <c r="C21" s="42" t="s">
        <v>9</v>
      </c>
      <c r="D21" s="41" t="s">
        <v>233</v>
      </c>
      <c r="E21" s="41" t="s">
        <v>4</v>
      </c>
      <c r="F21" s="1">
        <v>13</v>
      </c>
      <c r="G21" s="1">
        <v>4</v>
      </c>
      <c r="H21" s="1">
        <v>0</v>
      </c>
      <c r="I21" s="1">
        <v>0</v>
      </c>
      <c r="J21" s="1">
        <v>45</v>
      </c>
      <c r="K21" s="1">
        <v>57</v>
      </c>
      <c r="L21" s="1">
        <v>12</v>
      </c>
      <c r="M21" s="1">
        <v>1</v>
      </c>
      <c r="N21" s="20">
        <v>0</v>
      </c>
      <c r="O21" s="1">
        <f t="shared" si="1"/>
        <v>119</v>
      </c>
      <c r="P21" s="2">
        <v>12390.17</v>
      </c>
      <c r="Q21" s="3">
        <v>30000</v>
      </c>
      <c r="R21" s="4"/>
      <c r="S21" s="1"/>
      <c r="T21" s="1"/>
      <c r="U21" s="1">
        <f t="shared" si="0"/>
        <v>0</v>
      </c>
      <c r="V21" s="21"/>
      <c r="W21" s="21"/>
      <c r="X21" s="21"/>
      <c r="Y21" s="22"/>
    </row>
    <row r="22" spans="1:25" ht="34.5" customHeight="1">
      <c r="A22" s="61">
        <v>17</v>
      </c>
      <c r="B22" s="41" t="s">
        <v>234</v>
      </c>
      <c r="C22" s="42" t="s">
        <v>9</v>
      </c>
      <c r="D22" s="41" t="s">
        <v>235</v>
      </c>
      <c r="E22" s="41" t="s">
        <v>0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1"/>
        <v>0</v>
      </c>
      <c r="P22" s="2"/>
      <c r="Q22" s="3"/>
      <c r="R22" s="4">
        <v>4</v>
      </c>
      <c r="S22" s="1">
        <v>0</v>
      </c>
      <c r="T22" s="1">
        <v>24</v>
      </c>
      <c r="U22" s="1">
        <f t="shared" si="0"/>
        <v>24</v>
      </c>
      <c r="V22" s="21">
        <v>2235.15</v>
      </c>
      <c r="W22" s="21">
        <v>4499.99</v>
      </c>
      <c r="X22" s="21">
        <v>3830.21</v>
      </c>
      <c r="Y22" s="22">
        <v>9600</v>
      </c>
    </row>
    <row r="23" spans="1:25" ht="34.5" customHeight="1">
      <c r="A23" s="61">
        <v>18</v>
      </c>
      <c r="B23" s="41" t="s">
        <v>287</v>
      </c>
      <c r="C23" s="42" t="s">
        <v>2</v>
      </c>
      <c r="D23" s="41" t="s">
        <v>288</v>
      </c>
      <c r="E23" s="41" t="s">
        <v>0</v>
      </c>
      <c r="F23" s="1"/>
      <c r="G23" s="1"/>
      <c r="H23" s="1"/>
      <c r="I23" s="1"/>
      <c r="J23" s="1"/>
      <c r="K23" s="1"/>
      <c r="L23" s="1"/>
      <c r="M23" s="1"/>
      <c r="N23" s="20"/>
      <c r="O23" s="1">
        <f t="shared" si="1"/>
        <v>0</v>
      </c>
      <c r="P23" s="2"/>
      <c r="Q23" s="3"/>
      <c r="R23" s="4">
        <v>4</v>
      </c>
      <c r="S23" s="1">
        <v>6</v>
      </c>
      <c r="T23" s="1">
        <v>4</v>
      </c>
      <c r="U23" s="1">
        <f t="shared" si="0"/>
        <v>10</v>
      </c>
      <c r="V23" s="21">
        <v>916.95</v>
      </c>
      <c r="W23" s="21">
        <v>2093.97</v>
      </c>
      <c r="X23" s="21">
        <v>1896.71</v>
      </c>
      <c r="Y23" s="22">
        <v>8600</v>
      </c>
    </row>
    <row r="24" spans="1:25" ht="34.5" customHeight="1">
      <c r="A24" s="61">
        <v>19</v>
      </c>
      <c r="B24" s="41" t="s">
        <v>289</v>
      </c>
      <c r="C24" s="42" t="s">
        <v>2</v>
      </c>
      <c r="D24" s="41" t="s">
        <v>290</v>
      </c>
      <c r="E24" s="41" t="s">
        <v>1</v>
      </c>
      <c r="F24" s="1"/>
      <c r="G24" s="1"/>
      <c r="H24" s="1"/>
      <c r="I24" s="1"/>
      <c r="J24" s="1"/>
      <c r="K24" s="1"/>
      <c r="L24" s="1"/>
      <c r="M24" s="1"/>
      <c r="N24" s="20"/>
      <c r="O24" s="1">
        <f t="shared" si="1"/>
        <v>0</v>
      </c>
      <c r="P24" s="2"/>
      <c r="Q24" s="3"/>
      <c r="R24" s="4">
        <v>5</v>
      </c>
      <c r="S24" s="1">
        <v>6</v>
      </c>
      <c r="T24" s="1">
        <v>0</v>
      </c>
      <c r="U24" s="1">
        <f t="shared" si="0"/>
        <v>6</v>
      </c>
      <c r="V24" s="21">
        <v>674</v>
      </c>
      <c r="W24" s="21">
        <v>1915.88</v>
      </c>
      <c r="X24" s="21">
        <v>1725.17</v>
      </c>
      <c r="Y24" s="22">
        <v>11230</v>
      </c>
    </row>
    <row r="25" spans="1:25" ht="34.5" customHeight="1">
      <c r="A25" s="61">
        <v>20</v>
      </c>
      <c r="B25" s="41" t="s">
        <v>291</v>
      </c>
      <c r="C25" s="42" t="s">
        <v>2</v>
      </c>
      <c r="D25" s="41" t="s">
        <v>171</v>
      </c>
      <c r="E25" s="41" t="s">
        <v>1</v>
      </c>
      <c r="F25" s="1">
        <v>12</v>
      </c>
      <c r="G25" s="1">
        <v>5</v>
      </c>
      <c r="H25" s="1">
        <v>0</v>
      </c>
      <c r="I25" s="1">
        <v>0</v>
      </c>
      <c r="J25" s="1">
        <v>22</v>
      </c>
      <c r="K25" s="1">
        <v>55</v>
      </c>
      <c r="L25" s="1">
        <v>22</v>
      </c>
      <c r="M25" s="1">
        <v>0</v>
      </c>
      <c r="N25" s="20">
        <v>0</v>
      </c>
      <c r="O25" s="1">
        <f t="shared" si="1"/>
        <v>104</v>
      </c>
      <c r="P25" s="2">
        <v>13574.75</v>
      </c>
      <c r="Q25" s="3">
        <v>50000</v>
      </c>
      <c r="R25" s="4"/>
      <c r="S25" s="1"/>
      <c r="T25" s="1"/>
      <c r="U25" s="1">
        <v>0</v>
      </c>
      <c r="V25" s="21"/>
      <c r="W25" s="21"/>
      <c r="X25" s="21"/>
      <c r="Y25" s="22"/>
    </row>
    <row r="26" spans="1:25" ht="34.5" customHeight="1">
      <c r="A26" s="61">
        <v>21</v>
      </c>
      <c r="B26" s="41" t="s">
        <v>292</v>
      </c>
      <c r="C26" s="42" t="s">
        <v>2</v>
      </c>
      <c r="D26" s="41" t="s">
        <v>293</v>
      </c>
      <c r="E26" s="41" t="s">
        <v>4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1"/>
        <v>0</v>
      </c>
      <c r="P26" s="2"/>
      <c r="Q26" s="3"/>
      <c r="R26" s="4">
        <v>4</v>
      </c>
      <c r="S26" s="1">
        <v>42</v>
      </c>
      <c r="T26" s="1">
        <v>0</v>
      </c>
      <c r="U26" s="1">
        <f aca="true" t="shared" si="2" ref="U26:U46">S26+T26</f>
        <v>42</v>
      </c>
      <c r="V26" s="21">
        <v>3235.96</v>
      </c>
      <c r="W26" s="21">
        <v>8875.88</v>
      </c>
      <c r="X26" s="21">
        <v>7913.24</v>
      </c>
      <c r="Y26" s="22">
        <v>39900</v>
      </c>
    </row>
    <row r="27" spans="1:25" ht="34.5" customHeight="1">
      <c r="A27" s="61">
        <v>22</v>
      </c>
      <c r="B27" s="41" t="s">
        <v>237</v>
      </c>
      <c r="C27" s="42" t="s">
        <v>2</v>
      </c>
      <c r="D27" s="41" t="s">
        <v>294</v>
      </c>
      <c r="E27" s="43" t="s">
        <v>0</v>
      </c>
      <c r="F27" s="1"/>
      <c r="G27" s="1"/>
      <c r="H27" s="1"/>
      <c r="I27" s="1"/>
      <c r="J27" s="1"/>
      <c r="K27" s="1"/>
      <c r="L27" s="1"/>
      <c r="M27" s="1"/>
      <c r="N27" s="20"/>
      <c r="O27" s="1">
        <f t="shared" si="1"/>
        <v>0</v>
      </c>
      <c r="P27" s="2"/>
      <c r="Q27" s="3"/>
      <c r="R27" s="4">
        <v>5</v>
      </c>
      <c r="S27" s="1">
        <v>0</v>
      </c>
      <c r="T27" s="1">
        <v>12</v>
      </c>
      <c r="U27" s="1">
        <f t="shared" si="2"/>
        <v>12</v>
      </c>
      <c r="V27" s="21">
        <v>1083.28</v>
      </c>
      <c r="W27" s="21">
        <v>2736.32</v>
      </c>
      <c r="X27" s="21">
        <v>2385.8</v>
      </c>
      <c r="Y27" s="22">
        <v>12000</v>
      </c>
    </row>
    <row r="28" spans="1:25" ht="34.5" customHeight="1">
      <c r="A28" s="61">
        <v>23</v>
      </c>
      <c r="B28" s="41" t="s">
        <v>234</v>
      </c>
      <c r="C28" s="42" t="s">
        <v>2</v>
      </c>
      <c r="D28" s="41" t="s">
        <v>295</v>
      </c>
      <c r="E28" s="41" t="s">
        <v>1</v>
      </c>
      <c r="F28" s="1"/>
      <c r="G28" s="1"/>
      <c r="H28" s="1"/>
      <c r="I28" s="1"/>
      <c r="J28" s="1"/>
      <c r="K28" s="1"/>
      <c r="L28" s="1"/>
      <c r="M28" s="1"/>
      <c r="N28" s="20"/>
      <c r="O28" s="1">
        <f t="shared" si="1"/>
        <v>0</v>
      </c>
      <c r="P28" s="2"/>
      <c r="Q28" s="5"/>
      <c r="R28" s="62">
        <v>4</v>
      </c>
      <c r="S28" s="1">
        <v>10</v>
      </c>
      <c r="T28" s="1">
        <v>0</v>
      </c>
      <c r="U28" s="1">
        <f t="shared" si="2"/>
        <v>10</v>
      </c>
      <c r="V28" s="21">
        <v>801</v>
      </c>
      <c r="W28" s="21">
        <v>1861.28</v>
      </c>
      <c r="X28" s="21">
        <v>1578.08</v>
      </c>
      <c r="Y28" s="22">
        <v>6000</v>
      </c>
    </row>
    <row r="29" spans="1:25" ht="34.5" customHeight="1">
      <c r="A29" s="61">
        <v>24</v>
      </c>
      <c r="B29" s="41" t="s">
        <v>90</v>
      </c>
      <c r="C29" s="42" t="s">
        <v>2</v>
      </c>
      <c r="D29" s="41" t="s">
        <v>296</v>
      </c>
      <c r="E29" s="41" t="s">
        <v>0</v>
      </c>
      <c r="F29" s="1"/>
      <c r="G29" s="1"/>
      <c r="H29" s="1"/>
      <c r="I29" s="1"/>
      <c r="J29" s="1"/>
      <c r="K29" s="1"/>
      <c r="L29" s="1"/>
      <c r="M29" s="1"/>
      <c r="N29" s="20"/>
      <c r="O29" s="1">
        <f t="shared" si="1"/>
        <v>0</v>
      </c>
      <c r="P29" s="2"/>
      <c r="Q29" s="3"/>
      <c r="R29" s="62">
        <v>4</v>
      </c>
      <c r="S29" s="1">
        <v>0</v>
      </c>
      <c r="T29" s="1">
        <v>9</v>
      </c>
      <c r="U29" s="1">
        <f t="shared" si="2"/>
        <v>9</v>
      </c>
      <c r="V29" s="21">
        <v>943.31</v>
      </c>
      <c r="W29" s="21">
        <v>1712.46</v>
      </c>
      <c r="X29" s="21">
        <v>1505.52</v>
      </c>
      <c r="Y29" s="22">
        <v>6110</v>
      </c>
    </row>
    <row r="30" spans="1:25" ht="34.5" customHeight="1">
      <c r="A30" s="61">
        <v>25</v>
      </c>
      <c r="B30" s="41" t="s">
        <v>238</v>
      </c>
      <c r="C30" s="42" t="s">
        <v>2</v>
      </c>
      <c r="D30" s="41" t="s">
        <v>297</v>
      </c>
      <c r="E30" s="41" t="s">
        <v>1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1"/>
        <v>0</v>
      </c>
      <c r="P30" s="2"/>
      <c r="Q30" s="3"/>
      <c r="R30" s="62">
        <v>5</v>
      </c>
      <c r="S30" s="1">
        <v>0</v>
      </c>
      <c r="T30" s="1">
        <v>12</v>
      </c>
      <c r="U30" s="1">
        <f t="shared" si="2"/>
        <v>12</v>
      </c>
      <c r="V30" s="21">
        <v>1249.91</v>
      </c>
      <c r="W30" s="21">
        <v>3093.24</v>
      </c>
      <c r="X30" s="21">
        <v>2727.48</v>
      </c>
      <c r="Y30" s="22">
        <v>8400</v>
      </c>
    </row>
    <row r="31" spans="1:25" ht="34.5" customHeight="1">
      <c r="A31" s="61">
        <v>26</v>
      </c>
      <c r="B31" s="41" t="s">
        <v>179</v>
      </c>
      <c r="C31" s="42" t="s">
        <v>2</v>
      </c>
      <c r="D31" s="41" t="s">
        <v>298</v>
      </c>
      <c r="E31" s="41" t="s">
        <v>1</v>
      </c>
      <c r="F31" s="1">
        <v>15</v>
      </c>
      <c r="G31" s="1">
        <v>0</v>
      </c>
      <c r="H31" s="1">
        <v>0</v>
      </c>
      <c r="I31" s="1">
        <v>0</v>
      </c>
      <c r="J31" s="1">
        <v>64</v>
      </c>
      <c r="K31" s="1">
        <v>28</v>
      </c>
      <c r="L31" s="1">
        <v>7</v>
      </c>
      <c r="M31" s="1">
        <v>0</v>
      </c>
      <c r="N31" s="20">
        <v>0</v>
      </c>
      <c r="O31" s="1">
        <f t="shared" si="1"/>
        <v>99</v>
      </c>
      <c r="P31" s="2">
        <v>11064.18</v>
      </c>
      <c r="Q31" s="96" t="s">
        <v>518</v>
      </c>
      <c r="R31" s="4">
        <v>4</v>
      </c>
      <c r="S31" s="1">
        <v>4</v>
      </c>
      <c r="T31" s="1">
        <v>0</v>
      </c>
      <c r="U31" s="1">
        <f t="shared" si="2"/>
        <v>4</v>
      </c>
      <c r="V31" s="21">
        <v>327.82</v>
      </c>
      <c r="W31" s="21">
        <v>2118.67</v>
      </c>
      <c r="X31" s="21">
        <v>2090.55</v>
      </c>
      <c r="Y31" s="22">
        <v>49200</v>
      </c>
    </row>
    <row r="32" spans="1:25" ht="34.5" customHeight="1">
      <c r="A32" s="61">
        <v>27</v>
      </c>
      <c r="B32" s="41" t="s">
        <v>90</v>
      </c>
      <c r="C32" s="42" t="s">
        <v>2</v>
      </c>
      <c r="D32" s="41" t="s">
        <v>239</v>
      </c>
      <c r="E32" s="41" t="s">
        <v>1</v>
      </c>
      <c r="F32" s="1"/>
      <c r="G32" s="1"/>
      <c r="H32" s="1"/>
      <c r="I32" s="1"/>
      <c r="J32" s="1"/>
      <c r="K32" s="1"/>
      <c r="L32" s="1"/>
      <c r="M32" s="1"/>
      <c r="N32" s="20"/>
      <c r="O32" s="1">
        <f t="shared" si="1"/>
        <v>0</v>
      </c>
      <c r="P32" s="2"/>
      <c r="Q32" s="3"/>
      <c r="R32" s="4">
        <v>5</v>
      </c>
      <c r="S32" s="1">
        <v>0</v>
      </c>
      <c r="T32" s="1">
        <v>6</v>
      </c>
      <c r="U32" s="1">
        <f t="shared" si="2"/>
        <v>6</v>
      </c>
      <c r="V32" s="21">
        <v>1345</v>
      </c>
      <c r="W32" s="21">
        <v>3119.45</v>
      </c>
      <c r="X32" s="21">
        <v>2813.21</v>
      </c>
      <c r="Y32" s="22">
        <v>28000</v>
      </c>
    </row>
    <row r="33" spans="1:25" ht="34.5" customHeight="1">
      <c r="A33" s="61">
        <v>28</v>
      </c>
      <c r="B33" s="41" t="s">
        <v>211</v>
      </c>
      <c r="C33" s="42" t="s">
        <v>2</v>
      </c>
      <c r="D33" s="41" t="s">
        <v>240</v>
      </c>
      <c r="E33" s="41" t="s">
        <v>14</v>
      </c>
      <c r="F33" s="1">
        <v>15</v>
      </c>
      <c r="G33" s="1">
        <v>0</v>
      </c>
      <c r="H33" s="1">
        <v>0</v>
      </c>
      <c r="I33" s="1">
        <v>0</v>
      </c>
      <c r="J33" s="1">
        <v>28</v>
      </c>
      <c r="K33" s="1">
        <v>98</v>
      </c>
      <c r="L33" s="1">
        <v>3</v>
      </c>
      <c r="M33" s="1">
        <v>0</v>
      </c>
      <c r="N33" s="20">
        <v>0</v>
      </c>
      <c r="O33" s="1">
        <f t="shared" si="1"/>
        <v>129</v>
      </c>
      <c r="P33" s="2">
        <v>13607.25</v>
      </c>
      <c r="Q33" s="3">
        <v>44715</v>
      </c>
      <c r="R33" s="4"/>
      <c r="S33" s="1"/>
      <c r="T33" s="1"/>
      <c r="U33" s="1">
        <f t="shared" si="2"/>
        <v>0</v>
      </c>
      <c r="V33" s="21"/>
      <c r="W33" s="21"/>
      <c r="X33" s="21"/>
      <c r="Y33" s="22"/>
    </row>
    <row r="34" spans="1:25" ht="34.5" customHeight="1">
      <c r="A34" s="61">
        <v>29</v>
      </c>
      <c r="B34" s="41" t="s">
        <v>182</v>
      </c>
      <c r="C34" s="42" t="s">
        <v>2</v>
      </c>
      <c r="D34" s="41" t="s">
        <v>241</v>
      </c>
      <c r="E34" s="41" t="s">
        <v>14</v>
      </c>
      <c r="F34" s="1">
        <v>15</v>
      </c>
      <c r="G34" s="1">
        <v>2</v>
      </c>
      <c r="H34" s="1">
        <v>0</v>
      </c>
      <c r="I34" s="1">
        <v>0</v>
      </c>
      <c r="J34" s="1">
        <v>98</v>
      </c>
      <c r="K34" s="1">
        <v>98</v>
      </c>
      <c r="L34" s="1">
        <v>0</v>
      </c>
      <c r="M34" s="1">
        <v>0</v>
      </c>
      <c r="N34" s="20">
        <v>0</v>
      </c>
      <c r="O34" s="1">
        <f t="shared" si="1"/>
        <v>198</v>
      </c>
      <c r="P34" s="2">
        <v>19944.22</v>
      </c>
      <c r="Q34" s="3">
        <v>62070</v>
      </c>
      <c r="R34" s="4"/>
      <c r="S34" s="1"/>
      <c r="T34" s="1"/>
      <c r="U34" s="1">
        <f t="shared" si="2"/>
        <v>0</v>
      </c>
      <c r="V34" s="21"/>
      <c r="W34" s="21"/>
      <c r="X34" s="21"/>
      <c r="Y34" s="22"/>
    </row>
    <row r="35" spans="1:25" ht="34.5" customHeight="1">
      <c r="A35" s="61">
        <v>30</v>
      </c>
      <c r="B35" s="41" t="s">
        <v>242</v>
      </c>
      <c r="C35" s="42" t="s">
        <v>3</v>
      </c>
      <c r="D35" s="41" t="s">
        <v>187</v>
      </c>
      <c r="E35" s="41" t="s">
        <v>14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1"/>
        <v>0</v>
      </c>
      <c r="P35" s="2"/>
      <c r="Q35" s="3"/>
      <c r="R35" s="4">
        <v>4</v>
      </c>
      <c r="S35" s="1">
        <v>3</v>
      </c>
      <c r="T35" s="1">
        <v>0</v>
      </c>
      <c r="U35" s="1">
        <f t="shared" si="2"/>
        <v>3</v>
      </c>
      <c r="V35" s="21">
        <v>439</v>
      </c>
      <c r="W35" s="21">
        <v>1127.57</v>
      </c>
      <c r="X35" s="21">
        <v>1040.95</v>
      </c>
      <c r="Y35" s="22">
        <v>6000</v>
      </c>
    </row>
    <row r="36" spans="1:25" s="78" customFormat="1" ht="34.5" customHeight="1">
      <c r="A36" s="61">
        <v>31</v>
      </c>
      <c r="B36" s="41" t="s">
        <v>243</v>
      </c>
      <c r="C36" s="42" t="s">
        <v>3</v>
      </c>
      <c r="D36" s="41" t="s">
        <v>185</v>
      </c>
      <c r="E36" s="41" t="s">
        <v>1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1"/>
        <v>0</v>
      </c>
      <c r="P36" s="2"/>
      <c r="Q36" s="3"/>
      <c r="R36" s="4">
        <v>4</v>
      </c>
      <c r="S36" s="1">
        <v>6</v>
      </c>
      <c r="T36" s="1">
        <v>0</v>
      </c>
      <c r="U36" s="1">
        <f t="shared" si="2"/>
        <v>6</v>
      </c>
      <c r="V36" s="21">
        <v>475.06</v>
      </c>
      <c r="W36" s="21">
        <v>1167.15</v>
      </c>
      <c r="X36" s="21">
        <v>1019.38</v>
      </c>
      <c r="Y36" s="22">
        <v>4000</v>
      </c>
    </row>
    <row r="37" spans="1:25" ht="34.5" customHeight="1">
      <c r="A37" s="61">
        <v>32</v>
      </c>
      <c r="B37" s="41" t="s">
        <v>244</v>
      </c>
      <c r="C37" s="42" t="s">
        <v>3</v>
      </c>
      <c r="D37" s="41" t="s">
        <v>299</v>
      </c>
      <c r="E37" s="41" t="s">
        <v>190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1"/>
        <v>0</v>
      </c>
      <c r="P37" s="2"/>
      <c r="Q37" s="3"/>
      <c r="R37" s="4">
        <v>5</v>
      </c>
      <c r="S37" s="1">
        <v>8</v>
      </c>
      <c r="T37" s="1">
        <v>32</v>
      </c>
      <c r="U37" s="1">
        <f t="shared" si="2"/>
        <v>40</v>
      </c>
      <c r="V37" s="21">
        <v>3581.66</v>
      </c>
      <c r="W37" s="21">
        <v>9218.64</v>
      </c>
      <c r="X37" s="21">
        <v>8440.06</v>
      </c>
      <c r="Y37" s="22">
        <v>46000</v>
      </c>
    </row>
    <row r="38" spans="1:25" ht="34.5" customHeight="1">
      <c r="A38" s="61">
        <v>33</v>
      </c>
      <c r="B38" s="41" t="s">
        <v>245</v>
      </c>
      <c r="C38" s="42" t="s">
        <v>5</v>
      </c>
      <c r="D38" s="41" t="s">
        <v>300</v>
      </c>
      <c r="E38" s="41" t="s">
        <v>14</v>
      </c>
      <c r="F38" s="1"/>
      <c r="G38" s="1"/>
      <c r="H38" s="1"/>
      <c r="I38" s="1"/>
      <c r="J38" s="1"/>
      <c r="K38" s="1"/>
      <c r="L38" s="1"/>
      <c r="M38" s="1"/>
      <c r="N38" s="20"/>
      <c r="O38" s="1">
        <f t="shared" si="1"/>
        <v>0</v>
      </c>
      <c r="P38" s="2"/>
      <c r="Q38" s="3"/>
      <c r="R38" s="62">
        <v>5</v>
      </c>
      <c r="S38" s="1">
        <v>4</v>
      </c>
      <c r="T38" s="1">
        <v>0</v>
      </c>
      <c r="U38" s="1">
        <f t="shared" si="2"/>
        <v>4</v>
      </c>
      <c r="V38" s="21">
        <v>528</v>
      </c>
      <c r="W38" s="21">
        <v>1418.6</v>
      </c>
      <c r="X38" s="21">
        <v>1265.2</v>
      </c>
      <c r="Y38" s="22">
        <v>6800</v>
      </c>
    </row>
    <row r="39" spans="1:25" ht="34.5" customHeight="1">
      <c r="A39" s="61">
        <v>34</v>
      </c>
      <c r="B39" s="41" t="s">
        <v>246</v>
      </c>
      <c r="C39" s="42" t="s">
        <v>5</v>
      </c>
      <c r="D39" s="41" t="s">
        <v>301</v>
      </c>
      <c r="E39" s="41" t="s">
        <v>1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1"/>
        <v>0</v>
      </c>
      <c r="P39" s="2"/>
      <c r="Q39" s="3"/>
      <c r="R39" s="4">
        <v>5</v>
      </c>
      <c r="S39" s="1">
        <v>6</v>
      </c>
      <c r="T39" s="1">
        <v>8</v>
      </c>
      <c r="U39" s="1">
        <f t="shared" si="2"/>
        <v>14</v>
      </c>
      <c r="V39" s="21">
        <v>978.34</v>
      </c>
      <c r="W39" s="21">
        <v>2800</v>
      </c>
      <c r="X39" s="21">
        <v>2331.13</v>
      </c>
      <c r="Y39" s="22">
        <v>9800</v>
      </c>
    </row>
    <row r="40" spans="1:25" ht="34.5" customHeight="1">
      <c r="A40" s="61">
        <v>35</v>
      </c>
      <c r="B40" s="41" t="s">
        <v>247</v>
      </c>
      <c r="C40" s="42" t="s">
        <v>5</v>
      </c>
      <c r="D40" s="41" t="s">
        <v>302</v>
      </c>
      <c r="E40" s="41" t="s">
        <v>0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1"/>
        <v>0</v>
      </c>
      <c r="P40" s="2"/>
      <c r="Q40" s="3"/>
      <c r="R40" s="62">
        <v>4</v>
      </c>
      <c r="S40" s="1">
        <v>15</v>
      </c>
      <c r="T40" s="1">
        <v>0</v>
      </c>
      <c r="U40" s="1">
        <f t="shared" si="2"/>
        <v>15</v>
      </c>
      <c r="V40" s="21">
        <v>1066</v>
      </c>
      <c r="W40" s="21">
        <v>2401.58</v>
      </c>
      <c r="X40" s="21">
        <v>2302.44</v>
      </c>
      <c r="Y40" s="22">
        <v>20780</v>
      </c>
    </row>
    <row r="41" spans="1:25" ht="34.5" customHeight="1">
      <c r="A41" s="61">
        <v>36</v>
      </c>
      <c r="B41" s="41" t="s">
        <v>207</v>
      </c>
      <c r="C41" s="64" t="s">
        <v>5</v>
      </c>
      <c r="D41" s="41" t="s">
        <v>303</v>
      </c>
      <c r="E41" s="41" t="s">
        <v>19</v>
      </c>
      <c r="F41" s="1"/>
      <c r="G41" s="1"/>
      <c r="H41" s="1"/>
      <c r="I41" s="1"/>
      <c r="J41" s="1"/>
      <c r="K41" s="1"/>
      <c r="L41" s="1"/>
      <c r="M41" s="1"/>
      <c r="N41" s="20"/>
      <c r="O41" s="1">
        <f t="shared" si="1"/>
        <v>0</v>
      </c>
      <c r="P41" s="2"/>
      <c r="Q41" s="5"/>
      <c r="R41" s="62">
        <v>4</v>
      </c>
      <c r="S41" s="1">
        <v>4</v>
      </c>
      <c r="T41" s="1">
        <v>24</v>
      </c>
      <c r="U41" s="1">
        <f t="shared" si="2"/>
        <v>28</v>
      </c>
      <c r="V41" s="21">
        <v>2083.38</v>
      </c>
      <c r="W41" s="21">
        <v>6189.27</v>
      </c>
      <c r="X41" s="21">
        <v>5319.75</v>
      </c>
      <c r="Y41" s="22">
        <v>26000</v>
      </c>
    </row>
    <row r="42" spans="1:25" ht="34.5" customHeight="1">
      <c r="A42" s="61">
        <v>37</v>
      </c>
      <c r="B42" s="41" t="s">
        <v>248</v>
      </c>
      <c r="C42" s="42" t="s">
        <v>5</v>
      </c>
      <c r="D42" s="41" t="s">
        <v>304</v>
      </c>
      <c r="E42" s="41" t="s">
        <v>0</v>
      </c>
      <c r="F42" s="1"/>
      <c r="G42" s="1"/>
      <c r="H42" s="1"/>
      <c r="I42" s="1"/>
      <c r="J42" s="1"/>
      <c r="K42" s="1"/>
      <c r="L42" s="1"/>
      <c r="M42" s="1"/>
      <c r="N42" s="20"/>
      <c r="O42" s="1">
        <f t="shared" si="1"/>
        <v>0</v>
      </c>
      <c r="P42" s="2"/>
      <c r="Q42" s="3"/>
      <c r="R42" s="4">
        <v>5</v>
      </c>
      <c r="S42" s="1">
        <v>10</v>
      </c>
      <c r="T42" s="1">
        <v>2</v>
      </c>
      <c r="U42" s="1">
        <f t="shared" si="2"/>
        <v>12</v>
      </c>
      <c r="V42" s="21">
        <v>1308</v>
      </c>
      <c r="W42" s="21">
        <v>3409.01</v>
      </c>
      <c r="X42" s="21">
        <v>3008.75</v>
      </c>
      <c r="Y42" s="22">
        <v>14890</v>
      </c>
    </row>
    <row r="43" spans="1:25" ht="34.5" customHeight="1">
      <c r="A43" s="61">
        <v>38</v>
      </c>
      <c r="B43" s="41" t="s">
        <v>249</v>
      </c>
      <c r="C43" s="42" t="s">
        <v>5</v>
      </c>
      <c r="D43" s="41" t="s">
        <v>305</v>
      </c>
      <c r="E43" s="41" t="s">
        <v>1</v>
      </c>
      <c r="F43" s="1"/>
      <c r="G43" s="1"/>
      <c r="H43" s="1"/>
      <c r="I43" s="1"/>
      <c r="J43" s="1"/>
      <c r="K43" s="1"/>
      <c r="L43" s="1"/>
      <c r="M43" s="1"/>
      <c r="N43" s="20"/>
      <c r="O43" s="1">
        <f t="shared" si="1"/>
        <v>0</v>
      </c>
      <c r="P43" s="2"/>
      <c r="Q43" s="3"/>
      <c r="R43" s="62">
        <v>4</v>
      </c>
      <c r="S43" s="1">
        <v>0</v>
      </c>
      <c r="T43" s="1">
        <v>3</v>
      </c>
      <c r="U43" s="1">
        <f t="shared" si="2"/>
        <v>3</v>
      </c>
      <c r="V43" s="21">
        <v>338.48</v>
      </c>
      <c r="W43" s="21">
        <v>757.12</v>
      </c>
      <c r="X43" s="21">
        <v>694.9</v>
      </c>
      <c r="Y43" s="22">
        <v>2100</v>
      </c>
    </row>
    <row r="44" spans="1:25" ht="34.5" customHeight="1">
      <c r="A44" s="61">
        <v>39</v>
      </c>
      <c r="B44" s="41" t="s">
        <v>250</v>
      </c>
      <c r="C44" s="42" t="s">
        <v>5</v>
      </c>
      <c r="D44" s="41" t="s">
        <v>306</v>
      </c>
      <c r="E44" s="41" t="s">
        <v>1</v>
      </c>
      <c r="F44" s="1">
        <v>12</v>
      </c>
      <c r="G44" s="1">
        <v>1</v>
      </c>
      <c r="H44" s="1">
        <v>0</v>
      </c>
      <c r="I44" s="1">
        <v>0</v>
      </c>
      <c r="J44" s="1">
        <v>0</v>
      </c>
      <c r="K44" s="1">
        <v>57</v>
      </c>
      <c r="L44" s="1">
        <v>11</v>
      </c>
      <c r="M44" s="1">
        <v>0</v>
      </c>
      <c r="N44" s="20">
        <v>0</v>
      </c>
      <c r="O44" s="1">
        <f t="shared" si="1"/>
        <v>69</v>
      </c>
      <c r="P44" s="2">
        <v>9161.55</v>
      </c>
      <c r="Q44" s="3">
        <v>33000</v>
      </c>
      <c r="R44" s="62"/>
      <c r="S44" s="1"/>
      <c r="T44" s="1"/>
      <c r="U44" s="1">
        <f t="shared" si="2"/>
        <v>0</v>
      </c>
      <c r="V44" s="21"/>
      <c r="W44" s="21"/>
      <c r="X44" s="21"/>
      <c r="Y44" s="22"/>
    </row>
    <row r="45" spans="1:25" ht="34.5" customHeight="1">
      <c r="A45" s="61">
        <v>40</v>
      </c>
      <c r="B45" s="41" t="s">
        <v>251</v>
      </c>
      <c r="C45" s="42" t="s">
        <v>5</v>
      </c>
      <c r="D45" s="41" t="s">
        <v>307</v>
      </c>
      <c r="E45" s="41" t="s">
        <v>1</v>
      </c>
      <c r="F45" s="1"/>
      <c r="G45" s="1"/>
      <c r="H45" s="1"/>
      <c r="I45" s="1"/>
      <c r="J45" s="1"/>
      <c r="K45" s="1"/>
      <c r="L45" s="1"/>
      <c r="M45" s="1"/>
      <c r="N45" s="20"/>
      <c r="O45" s="1">
        <f t="shared" si="1"/>
        <v>0</v>
      </c>
      <c r="P45" s="2"/>
      <c r="Q45" s="3"/>
      <c r="R45" s="4">
        <v>4</v>
      </c>
      <c r="S45" s="1">
        <v>18</v>
      </c>
      <c r="T45" s="1">
        <v>9</v>
      </c>
      <c r="U45" s="1">
        <f t="shared" si="2"/>
        <v>27</v>
      </c>
      <c r="V45" s="21">
        <v>2411</v>
      </c>
      <c r="W45" s="21">
        <v>5307.99</v>
      </c>
      <c r="X45" s="21">
        <v>4542.62</v>
      </c>
      <c r="Y45" s="22">
        <v>25000</v>
      </c>
    </row>
    <row r="46" spans="1:25" ht="34.5" customHeight="1">
      <c r="A46" s="61">
        <v>41</v>
      </c>
      <c r="B46" s="41" t="s">
        <v>252</v>
      </c>
      <c r="C46" s="42" t="s">
        <v>5</v>
      </c>
      <c r="D46" s="41" t="s">
        <v>253</v>
      </c>
      <c r="E46" s="41" t="s">
        <v>0</v>
      </c>
      <c r="F46" s="1"/>
      <c r="G46" s="1"/>
      <c r="H46" s="1"/>
      <c r="I46" s="1"/>
      <c r="J46" s="1"/>
      <c r="K46" s="1"/>
      <c r="L46" s="1"/>
      <c r="M46" s="1"/>
      <c r="N46" s="20"/>
      <c r="O46" s="1">
        <f t="shared" si="1"/>
        <v>0</v>
      </c>
      <c r="P46" s="2"/>
      <c r="Q46" s="3"/>
      <c r="R46" s="4">
        <v>4</v>
      </c>
      <c r="S46" s="1">
        <v>0</v>
      </c>
      <c r="T46" s="1">
        <v>12</v>
      </c>
      <c r="U46" s="1">
        <f t="shared" si="2"/>
        <v>12</v>
      </c>
      <c r="V46" s="21">
        <v>1221</v>
      </c>
      <c r="W46" s="21">
        <v>2548.91</v>
      </c>
      <c r="X46" s="21">
        <v>2206.45</v>
      </c>
      <c r="Y46" s="22">
        <v>7500</v>
      </c>
    </row>
    <row r="47" spans="1:25" ht="34.5" customHeight="1">
      <c r="A47" s="61">
        <v>42</v>
      </c>
      <c r="B47" s="41" t="s">
        <v>254</v>
      </c>
      <c r="C47" s="42" t="s">
        <v>255</v>
      </c>
      <c r="D47" s="41" t="s">
        <v>308</v>
      </c>
      <c r="E47" s="41" t="s">
        <v>19</v>
      </c>
      <c r="F47" s="1">
        <v>14</v>
      </c>
      <c r="G47" s="1">
        <v>2</v>
      </c>
      <c r="H47" s="1">
        <v>0</v>
      </c>
      <c r="I47" s="1">
        <v>0</v>
      </c>
      <c r="J47" s="1">
        <v>130</v>
      </c>
      <c r="K47" s="1">
        <v>52</v>
      </c>
      <c r="L47" s="1">
        <v>26</v>
      </c>
      <c r="M47" s="1">
        <v>0</v>
      </c>
      <c r="N47" s="20">
        <v>8</v>
      </c>
      <c r="O47" s="1">
        <f t="shared" si="1"/>
        <v>218</v>
      </c>
      <c r="P47" s="2">
        <v>27100.44</v>
      </c>
      <c r="Q47" s="3">
        <v>130000</v>
      </c>
      <c r="R47" s="62"/>
      <c r="S47" s="1"/>
      <c r="T47" s="1"/>
      <c r="U47" s="1">
        <v>0</v>
      </c>
      <c r="V47" s="21"/>
      <c r="W47" s="21"/>
      <c r="X47" s="21"/>
      <c r="Y47" s="22"/>
    </row>
    <row r="48" spans="1:25" ht="34.5" customHeight="1">
      <c r="A48" s="61">
        <v>43</v>
      </c>
      <c r="B48" s="41" t="s">
        <v>256</v>
      </c>
      <c r="C48" s="42" t="s">
        <v>255</v>
      </c>
      <c r="D48" s="41" t="s">
        <v>309</v>
      </c>
      <c r="E48" s="41" t="s">
        <v>1</v>
      </c>
      <c r="F48" s="1"/>
      <c r="G48" s="1"/>
      <c r="H48" s="1"/>
      <c r="I48" s="1"/>
      <c r="J48" s="1"/>
      <c r="K48" s="1"/>
      <c r="L48" s="1"/>
      <c r="M48" s="1"/>
      <c r="N48" s="20"/>
      <c r="O48" s="1">
        <f t="shared" si="1"/>
        <v>0</v>
      </c>
      <c r="P48" s="2"/>
      <c r="Q48" s="3"/>
      <c r="R48" s="62">
        <v>4</v>
      </c>
      <c r="S48" s="1">
        <v>0</v>
      </c>
      <c r="T48" s="1">
        <v>2</v>
      </c>
      <c r="U48" s="1">
        <f aca="true" t="shared" si="3" ref="U48:U57">S48+T48</f>
        <v>2</v>
      </c>
      <c r="V48" s="21">
        <v>148</v>
      </c>
      <c r="W48" s="21">
        <v>390.38</v>
      </c>
      <c r="X48" s="21">
        <v>325.38</v>
      </c>
      <c r="Y48" s="22">
        <v>1800</v>
      </c>
    </row>
    <row r="49" spans="1:25" ht="34.5" customHeight="1">
      <c r="A49" s="61">
        <v>44</v>
      </c>
      <c r="B49" s="41" t="s">
        <v>209</v>
      </c>
      <c r="C49" s="42" t="s">
        <v>7</v>
      </c>
      <c r="D49" s="41" t="s">
        <v>310</v>
      </c>
      <c r="E49" s="41" t="s">
        <v>1</v>
      </c>
      <c r="F49" s="1"/>
      <c r="G49" s="1"/>
      <c r="H49" s="1"/>
      <c r="I49" s="1"/>
      <c r="J49" s="1"/>
      <c r="K49" s="1"/>
      <c r="L49" s="1"/>
      <c r="M49" s="1"/>
      <c r="N49" s="20"/>
      <c r="O49" s="1">
        <f t="shared" si="1"/>
        <v>0</v>
      </c>
      <c r="P49" s="2"/>
      <c r="Q49" s="3"/>
      <c r="R49" s="62">
        <v>4</v>
      </c>
      <c r="S49" s="1">
        <v>1</v>
      </c>
      <c r="T49" s="1">
        <v>0</v>
      </c>
      <c r="U49" s="1">
        <f t="shared" si="3"/>
        <v>1</v>
      </c>
      <c r="V49" s="21">
        <v>73</v>
      </c>
      <c r="W49" s="21">
        <v>207.09</v>
      </c>
      <c r="X49" s="21">
        <v>189.57</v>
      </c>
      <c r="Y49" s="22">
        <v>750</v>
      </c>
    </row>
    <row r="50" spans="1:25" ht="34.5" customHeight="1">
      <c r="A50" s="61">
        <v>45</v>
      </c>
      <c r="B50" s="41" t="s">
        <v>207</v>
      </c>
      <c r="C50" s="42" t="s">
        <v>7</v>
      </c>
      <c r="D50" s="41" t="s">
        <v>311</v>
      </c>
      <c r="E50" s="41" t="s">
        <v>99</v>
      </c>
      <c r="F50" s="1">
        <v>14</v>
      </c>
      <c r="G50" s="1">
        <v>4</v>
      </c>
      <c r="H50" s="1">
        <v>0</v>
      </c>
      <c r="I50" s="1">
        <v>0</v>
      </c>
      <c r="J50" s="1">
        <v>26</v>
      </c>
      <c r="K50" s="1">
        <v>52</v>
      </c>
      <c r="L50" s="1">
        <v>26</v>
      </c>
      <c r="M50" s="1">
        <v>0</v>
      </c>
      <c r="N50" s="20">
        <v>0</v>
      </c>
      <c r="O50" s="1">
        <f t="shared" si="1"/>
        <v>108</v>
      </c>
      <c r="P50" s="2">
        <v>13164.41</v>
      </c>
      <c r="Q50" s="3">
        <v>57700</v>
      </c>
      <c r="R50" s="62"/>
      <c r="S50" s="1"/>
      <c r="T50" s="1"/>
      <c r="U50" s="1">
        <f t="shared" si="3"/>
        <v>0</v>
      </c>
      <c r="V50" s="21"/>
      <c r="W50" s="21"/>
      <c r="X50" s="21"/>
      <c r="Y50" s="22"/>
    </row>
    <row r="51" spans="1:25" ht="34.5" customHeight="1">
      <c r="A51" s="61">
        <v>46</v>
      </c>
      <c r="B51" s="41" t="s">
        <v>257</v>
      </c>
      <c r="C51" s="42" t="s">
        <v>17</v>
      </c>
      <c r="D51" s="41" t="s">
        <v>312</v>
      </c>
      <c r="E51" s="41" t="s">
        <v>0</v>
      </c>
      <c r="F51" s="1" t="s">
        <v>10</v>
      </c>
      <c r="G51" s="1" t="s">
        <v>10</v>
      </c>
      <c r="H51" s="1" t="s">
        <v>10</v>
      </c>
      <c r="I51" s="1" t="s">
        <v>10</v>
      </c>
      <c r="J51" s="1" t="s">
        <v>10</v>
      </c>
      <c r="K51" s="1" t="s">
        <v>10</v>
      </c>
      <c r="L51" s="1" t="s">
        <v>10</v>
      </c>
      <c r="M51" s="1" t="s">
        <v>10</v>
      </c>
      <c r="N51" s="20" t="s">
        <v>10</v>
      </c>
      <c r="O51" s="1">
        <f t="shared" si="1"/>
        <v>0</v>
      </c>
      <c r="P51" s="2" t="s">
        <v>10</v>
      </c>
      <c r="Q51" s="3" t="s">
        <v>10</v>
      </c>
      <c r="R51" s="62">
        <v>4</v>
      </c>
      <c r="S51" s="1">
        <v>0</v>
      </c>
      <c r="T51" s="1">
        <v>16</v>
      </c>
      <c r="U51" s="1">
        <f t="shared" si="3"/>
        <v>16</v>
      </c>
      <c r="V51" s="21">
        <v>1344</v>
      </c>
      <c r="W51" s="21">
        <v>2489</v>
      </c>
      <c r="X51" s="21">
        <v>2229.16</v>
      </c>
      <c r="Y51" s="22">
        <v>11440</v>
      </c>
    </row>
    <row r="52" spans="1:25" ht="34.5" customHeight="1">
      <c r="A52" s="61">
        <v>47</v>
      </c>
      <c r="B52" s="41" t="s">
        <v>258</v>
      </c>
      <c r="C52" s="42" t="s">
        <v>17</v>
      </c>
      <c r="D52" s="41" t="s">
        <v>103</v>
      </c>
      <c r="E52" s="41" t="s">
        <v>1</v>
      </c>
      <c r="F52" s="1"/>
      <c r="G52" s="1"/>
      <c r="H52" s="1"/>
      <c r="I52" s="1"/>
      <c r="J52" s="1"/>
      <c r="K52" s="1"/>
      <c r="L52" s="1"/>
      <c r="M52" s="1"/>
      <c r="N52" s="20"/>
      <c r="O52" s="1">
        <f t="shared" si="1"/>
        <v>0</v>
      </c>
      <c r="P52" s="2"/>
      <c r="Q52" s="3"/>
      <c r="R52" s="62">
        <v>4</v>
      </c>
      <c r="S52" s="1">
        <v>0</v>
      </c>
      <c r="T52" s="1">
        <v>16</v>
      </c>
      <c r="U52" s="1">
        <f t="shared" si="3"/>
        <v>16</v>
      </c>
      <c r="V52" s="21">
        <v>1124.4</v>
      </c>
      <c r="W52" s="21">
        <v>2602.76</v>
      </c>
      <c r="X52" s="21">
        <v>2103.22</v>
      </c>
      <c r="Y52" s="22">
        <v>12800</v>
      </c>
    </row>
    <row r="53" spans="1:25" ht="34.5" customHeight="1">
      <c r="A53" s="61">
        <v>48</v>
      </c>
      <c r="B53" s="41" t="s">
        <v>18</v>
      </c>
      <c r="C53" s="42" t="s">
        <v>6</v>
      </c>
      <c r="D53" s="41" t="s">
        <v>313</v>
      </c>
      <c r="E53" s="41" t="s">
        <v>19</v>
      </c>
      <c r="F53" s="1"/>
      <c r="G53" s="1"/>
      <c r="H53" s="1"/>
      <c r="I53" s="1"/>
      <c r="J53" s="1"/>
      <c r="K53" s="1"/>
      <c r="L53" s="1"/>
      <c r="M53" s="1"/>
      <c r="N53" s="20"/>
      <c r="O53" s="1">
        <f t="shared" si="1"/>
        <v>0</v>
      </c>
      <c r="P53" s="2"/>
      <c r="Q53" s="3"/>
      <c r="R53" s="4">
        <v>4</v>
      </c>
      <c r="S53" s="1">
        <v>6</v>
      </c>
      <c r="T53" s="1">
        <v>0</v>
      </c>
      <c r="U53" s="1">
        <f t="shared" si="3"/>
        <v>6</v>
      </c>
      <c r="V53" s="21">
        <v>661</v>
      </c>
      <c r="W53" s="21">
        <v>1540.32</v>
      </c>
      <c r="X53" s="21">
        <v>1425.66</v>
      </c>
      <c r="Y53" s="22">
        <v>3600</v>
      </c>
    </row>
    <row r="54" spans="1:25" ht="34.5" customHeight="1">
      <c r="A54" s="61">
        <v>49</v>
      </c>
      <c r="B54" s="41" t="s">
        <v>259</v>
      </c>
      <c r="C54" s="42" t="s">
        <v>6</v>
      </c>
      <c r="D54" s="41" t="s">
        <v>314</v>
      </c>
      <c r="E54" s="41" t="s">
        <v>1</v>
      </c>
      <c r="F54" s="1"/>
      <c r="G54" s="1"/>
      <c r="H54" s="1"/>
      <c r="I54" s="1"/>
      <c r="J54" s="1"/>
      <c r="K54" s="1"/>
      <c r="L54" s="1"/>
      <c r="M54" s="1"/>
      <c r="N54" s="20"/>
      <c r="O54" s="1">
        <f t="shared" si="1"/>
        <v>0</v>
      </c>
      <c r="P54" s="2"/>
      <c r="Q54" s="3"/>
      <c r="R54" s="4">
        <v>5</v>
      </c>
      <c r="S54" s="1">
        <v>6</v>
      </c>
      <c r="T54" s="1">
        <v>0</v>
      </c>
      <c r="U54" s="1">
        <f t="shared" si="3"/>
        <v>6</v>
      </c>
      <c r="V54" s="21">
        <v>398</v>
      </c>
      <c r="W54" s="21">
        <v>1291.2</v>
      </c>
      <c r="X54" s="21">
        <v>1106.16</v>
      </c>
      <c r="Y54" s="22">
        <v>5000</v>
      </c>
    </row>
    <row r="55" spans="1:25" ht="34.5" customHeight="1">
      <c r="A55" s="61">
        <v>50</v>
      </c>
      <c r="B55" s="41" t="s">
        <v>260</v>
      </c>
      <c r="C55" s="42" t="s">
        <v>6</v>
      </c>
      <c r="D55" s="41" t="s">
        <v>54</v>
      </c>
      <c r="E55" s="41" t="s">
        <v>1</v>
      </c>
      <c r="F55" s="1"/>
      <c r="G55" s="1"/>
      <c r="H55" s="1"/>
      <c r="I55" s="1"/>
      <c r="J55" s="1"/>
      <c r="K55" s="1"/>
      <c r="L55" s="1"/>
      <c r="M55" s="1"/>
      <c r="N55" s="20"/>
      <c r="O55" s="1">
        <f t="shared" si="1"/>
        <v>0</v>
      </c>
      <c r="P55" s="2"/>
      <c r="Q55" s="3"/>
      <c r="R55" s="4">
        <v>5</v>
      </c>
      <c r="S55" s="1">
        <v>54</v>
      </c>
      <c r="T55" s="1">
        <v>0</v>
      </c>
      <c r="U55" s="1">
        <f t="shared" si="3"/>
        <v>54</v>
      </c>
      <c r="V55" s="21">
        <v>4810.7</v>
      </c>
      <c r="W55" s="21">
        <v>12594.6</v>
      </c>
      <c r="X55" s="21">
        <v>11161.83</v>
      </c>
      <c r="Y55" s="22">
        <v>55000</v>
      </c>
    </row>
    <row r="56" spans="1:25" ht="34.5" customHeight="1">
      <c r="A56" s="61">
        <v>51</v>
      </c>
      <c r="B56" s="41" t="s">
        <v>261</v>
      </c>
      <c r="C56" s="42" t="s">
        <v>6</v>
      </c>
      <c r="D56" s="41" t="s">
        <v>315</v>
      </c>
      <c r="E56" s="41" t="s">
        <v>21</v>
      </c>
      <c r="F56" s="1"/>
      <c r="G56" s="1"/>
      <c r="H56" s="1"/>
      <c r="I56" s="1"/>
      <c r="J56" s="1"/>
      <c r="K56" s="1"/>
      <c r="L56" s="1"/>
      <c r="M56" s="1"/>
      <c r="N56" s="20"/>
      <c r="O56" s="1">
        <f t="shared" si="1"/>
        <v>0</v>
      </c>
      <c r="P56" s="2"/>
      <c r="Q56" s="5"/>
      <c r="R56" s="4">
        <v>4</v>
      </c>
      <c r="S56" s="1">
        <v>9</v>
      </c>
      <c r="T56" s="1">
        <v>0</v>
      </c>
      <c r="U56" s="1">
        <f t="shared" si="3"/>
        <v>9</v>
      </c>
      <c r="V56" s="21">
        <v>868</v>
      </c>
      <c r="W56" s="21">
        <v>2383.68</v>
      </c>
      <c r="X56" s="21">
        <v>2146.19</v>
      </c>
      <c r="Y56" s="22">
        <v>6500</v>
      </c>
    </row>
    <row r="57" spans="1:25" ht="34.5" customHeight="1">
      <c r="A57" s="61">
        <v>52</v>
      </c>
      <c r="B57" s="41" t="s">
        <v>254</v>
      </c>
      <c r="C57" s="42" t="s">
        <v>6</v>
      </c>
      <c r="D57" s="41" t="s">
        <v>106</v>
      </c>
      <c r="E57" s="41" t="s">
        <v>0</v>
      </c>
      <c r="F57" s="1"/>
      <c r="G57" s="1"/>
      <c r="H57" s="1"/>
      <c r="I57" s="1"/>
      <c r="J57" s="1"/>
      <c r="K57" s="1"/>
      <c r="L57" s="1"/>
      <c r="M57" s="1"/>
      <c r="N57" s="20"/>
      <c r="O57" s="1">
        <f t="shared" si="1"/>
        <v>0</v>
      </c>
      <c r="P57" s="2"/>
      <c r="Q57" s="3"/>
      <c r="R57" s="4">
        <v>4</v>
      </c>
      <c r="S57" s="1">
        <v>0</v>
      </c>
      <c r="T57" s="1">
        <v>48</v>
      </c>
      <c r="U57" s="1">
        <f t="shared" si="3"/>
        <v>48</v>
      </c>
      <c r="V57" s="21">
        <v>3807.19</v>
      </c>
      <c r="W57" s="21">
        <v>8585.02</v>
      </c>
      <c r="X57" s="21">
        <v>7146.18</v>
      </c>
      <c r="Y57" s="22">
        <v>33000</v>
      </c>
    </row>
    <row r="58" spans="1:25" ht="34.5" customHeight="1">
      <c r="A58" s="79"/>
      <c r="B58" s="57"/>
      <c r="C58" s="58"/>
      <c r="D58" s="57"/>
      <c r="E58" s="57"/>
      <c r="F58" s="80"/>
      <c r="G58" s="80"/>
      <c r="H58" s="80"/>
      <c r="I58" s="80"/>
      <c r="J58" s="80"/>
      <c r="K58" s="80"/>
      <c r="L58" s="80"/>
      <c r="M58" s="80"/>
      <c r="N58" s="81"/>
      <c r="O58" s="80"/>
      <c r="P58" s="82"/>
      <c r="Q58" s="83"/>
      <c r="R58" s="84"/>
      <c r="S58" s="80"/>
      <c r="T58" s="80"/>
      <c r="U58" s="80"/>
      <c r="V58" s="85"/>
      <c r="W58" s="85"/>
      <c r="X58" s="85"/>
      <c r="Y58" s="86"/>
    </row>
    <row r="59" spans="1:25" ht="34.5" customHeight="1">
      <c r="A59" s="79"/>
      <c r="B59" s="57"/>
      <c r="C59" s="58"/>
      <c r="D59" s="57"/>
      <c r="E59" s="57"/>
      <c r="F59" s="80"/>
      <c r="G59" s="80"/>
      <c r="H59" s="80"/>
      <c r="I59" s="80"/>
      <c r="J59" s="80"/>
      <c r="K59" s="80"/>
      <c r="L59" s="80"/>
      <c r="M59" s="80"/>
      <c r="N59" s="81"/>
      <c r="O59" s="80"/>
      <c r="P59" s="82"/>
      <c r="Q59" s="83"/>
      <c r="R59" s="84"/>
      <c r="S59" s="80"/>
      <c r="T59" s="80"/>
      <c r="U59" s="80"/>
      <c r="V59" s="85"/>
      <c r="W59" s="85"/>
      <c r="X59" s="85"/>
      <c r="Y59" s="86"/>
    </row>
    <row r="60" spans="1:25" ht="34.5" customHeight="1">
      <c r="A60" s="79"/>
      <c r="B60" s="57"/>
      <c r="C60" s="58"/>
      <c r="D60" s="57"/>
      <c r="E60" s="57"/>
      <c r="F60" s="80"/>
      <c r="G60" s="80"/>
      <c r="H60" s="80"/>
      <c r="I60" s="80"/>
      <c r="J60" s="80"/>
      <c r="K60" s="80"/>
      <c r="L60" s="80"/>
      <c r="M60" s="80"/>
      <c r="N60" s="81"/>
      <c r="O60" s="80"/>
      <c r="P60" s="82"/>
      <c r="Q60" s="83"/>
      <c r="R60" s="84"/>
      <c r="S60" s="80"/>
      <c r="T60" s="80"/>
      <c r="U60" s="80"/>
      <c r="V60" s="85"/>
      <c r="W60" s="85"/>
      <c r="X60" s="85"/>
      <c r="Y60" s="86"/>
    </row>
    <row r="61" spans="1:25" ht="34.5" customHeight="1">
      <c r="A61" s="79"/>
      <c r="B61" s="57"/>
      <c r="C61" s="58"/>
      <c r="D61" s="57"/>
      <c r="E61" s="57"/>
      <c r="F61" s="80"/>
      <c r="G61" s="80"/>
      <c r="H61" s="80"/>
      <c r="I61" s="80"/>
      <c r="J61" s="80"/>
      <c r="K61" s="80"/>
      <c r="L61" s="80"/>
      <c r="M61" s="80"/>
      <c r="N61" s="81"/>
      <c r="O61" s="80"/>
      <c r="P61" s="82"/>
      <c r="Q61" s="83"/>
      <c r="R61" s="84"/>
      <c r="S61" s="80"/>
      <c r="T61" s="80"/>
      <c r="U61" s="80"/>
      <c r="V61" s="85"/>
      <c r="W61" s="85"/>
      <c r="X61" s="85"/>
      <c r="Y61" s="86"/>
    </row>
    <row r="62" spans="1:25" ht="34.5" customHeight="1">
      <c r="A62" s="79"/>
      <c r="B62" s="57"/>
      <c r="C62" s="58"/>
      <c r="D62" s="57"/>
      <c r="E62" s="57"/>
      <c r="F62" s="80"/>
      <c r="G62" s="80"/>
      <c r="H62" s="80"/>
      <c r="I62" s="80"/>
      <c r="J62" s="80"/>
      <c r="K62" s="80"/>
      <c r="L62" s="80"/>
      <c r="M62" s="80"/>
      <c r="N62" s="81"/>
      <c r="O62" s="80"/>
      <c r="P62" s="82"/>
      <c r="Q62" s="83"/>
      <c r="R62" s="84"/>
      <c r="S62" s="80"/>
      <c r="T62" s="80"/>
      <c r="U62" s="80"/>
      <c r="V62" s="85"/>
      <c r="W62" s="85"/>
      <c r="X62" s="85"/>
      <c r="Y62" s="86"/>
    </row>
    <row r="63" spans="1:25" ht="34.5" customHeight="1">
      <c r="A63" s="79"/>
      <c r="B63" s="57"/>
      <c r="C63" s="58"/>
      <c r="D63" s="57"/>
      <c r="E63" s="57"/>
      <c r="F63" s="80"/>
      <c r="G63" s="80"/>
      <c r="H63" s="80"/>
      <c r="I63" s="80"/>
      <c r="J63" s="80"/>
      <c r="K63" s="80"/>
      <c r="L63" s="80"/>
      <c r="M63" s="80"/>
      <c r="N63" s="81"/>
      <c r="O63" s="80"/>
      <c r="P63" s="82"/>
      <c r="Q63" s="83"/>
      <c r="R63" s="84"/>
      <c r="S63" s="80"/>
      <c r="T63" s="80"/>
      <c r="U63" s="80"/>
      <c r="V63" s="85"/>
      <c r="W63" s="85"/>
      <c r="X63" s="85"/>
      <c r="Y63" s="86"/>
    </row>
    <row r="64" spans="1:25" ht="34.5" customHeight="1">
      <c r="A64" s="79"/>
      <c r="B64" s="57"/>
      <c r="C64" s="58"/>
      <c r="D64" s="57"/>
      <c r="E64" s="57"/>
      <c r="F64" s="80"/>
      <c r="G64" s="80"/>
      <c r="H64" s="80"/>
      <c r="I64" s="80"/>
      <c r="J64" s="80"/>
      <c r="K64" s="80"/>
      <c r="L64" s="80"/>
      <c r="M64" s="80"/>
      <c r="N64" s="81"/>
      <c r="O64" s="80"/>
      <c r="P64" s="82"/>
      <c r="Q64" s="83"/>
      <c r="R64" s="84"/>
      <c r="S64" s="80"/>
      <c r="T64" s="80"/>
      <c r="U64" s="80"/>
      <c r="V64" s="85"/>
      <c r="W64" s="85"/>
      <c r="X64" s="85"/>
      <c r="Y64" s="86"/>
    </row>
    <row r="65" spans="1:25" ht="34.5" customHeight="1">
      <c r="A65" s="79"/>
      <c r="B65" s="57"/>
      <c r="C65" s="58"/>
      <c r="D65" s="57"/>
      <c r="E65" s="57"/>
      <c r="F65" s="80"/>
      <c r="G65" s="80"/>
      <c r="H65" s="80"/>
      <c r="I65" s="80"/>
      <c r="J65" s="80"/>
      <c r="K65" s="80"/>
      <c r="L65" s="80"/>
      <c r="M65" s="80"/>
      <c r="N65" s="81"/>
      <c r="O65" s="80"/>
      <c r="P65" s="82"/>
      <c r="Q65" s="83"/>
      <c r="R65" s="84"/>
      <c r="S65" s="80"/>
      <c r="T65" s="80"/>
      <c r="U65" s="80"/>
      <c r="V65" s="85"/>
      <c r="W65" s="85"/>
      <c r="X65" s="85"/>
      <c r="Y65" s="86"/>
    </row>
    <row r="66" spans="1:25" ht="34.5" customHeight="1">
      <c r="A66" s="79"/>
      <c r="B66" s="57"/>
      <c r="C66" s="58"/>
      <c r="D66" s="57"/>
      <c r="E66" s="57"/>
      <c r="F66" s="80"/>
      <c r="G66" s="80"/>
      <c r="H66" s="80"/>
      <c r="I66" s="80"/>
      <c r="J66" s="80"/>
      <c r="K66" s="80"/>
      <c r="L66" s="80"/>
      <c r="M66" s="80"/>
      <c r="N66" s="81"/>
      <c r="O66" s="80"/>
      <c r="P66" s="82"/>
      <c r="Q66" s="83"/>
      <c r="R66" s="84"/>
      <c r="S66" s="80"/>
      <c r="T66" s="80"/>
      <c r="U66" s="80"/>
      <c r="V66" s="85"/>
      <c r="W66" s="85"/>
      <c r="X66" s="85"/>
      <c r="Y66" s="86"/>
    </row>
    <row r="67" spans="1:25" ht="34.5" customHeight="1">
      <c r="A67" s="79"/>
      <c r="B67" s="57"/>
      <c r="C67" s="58"/>
      <c r="D67" s="57"/>
      <c r="E67" s="57"/>
      <c r="F67" s="80"/>
      <c r="G67" s="80"/>
      <c r="H67" s="80"/>
      <c r="I67" s="80"/>
      <c r="J67" s="80"/>
      <c r="K67" s="80"/>
      <c r="L67" s="80"/>
      <c r="M67" s="80"/>
      <c r="N67" s="81"/>
      <c r="O67" s="80"/>
      <c r="P67" s="82"/>
      <c r="Q67" s="83"/>
      <c r="R67" s="84"/>
      <c r="S67" s="80"/>
      <c r="T67" s="80"/>
      <c r="U67" s="80"/>
      <c r="V67" s="85"/>
      <c r="W67" s="85"/>
      <c r="X67" s="85"/>
      <c r="Y67" s="86"/>
    </row>
    <row r="68" spans="1:25" ht="34.5" customHeight="1">
      <c r="A68" s="79"/>
      <c r="B68" s="57"/>
      <c r="C68" s="58"/>
      <c r="D68" s="57"/>
      <c r="E68" s="57"/>
      <c r="F68" s="80"/>
      <c r="G68" s="80"/>
      <c r="H68" s="80"/>
      <c r="I68" s="80"/>
      <c r="J68" s="80"/>
      <c r="K68" s="80"/>
      <c r="L68" s="80"/>
      <c r="M68" s="80"/>
      <c r="N68" s="81"/>
      <c r="O68" s="80"/>
      <c r="P68" s="82"/>
      <c r="Q68" s="83"/>
      <c r="R68" s="84"/>
      <c r="S68" s="80"/>
      <c r="T68" s="80"/>
      <c r="U68" s="80"/>
      <c r="V68" s="85"/>
      <c r="W68" s="85"/>
      <c r="X68" s="85"/>
      <c r="Y68" s="86"/>
    </row>
    <row r="69" spans="1:25" ht="34.5" customHeight="1" thickBot="1">
      <c r="A69" s="250" t="s">
        <v>221</v>
      </c>
      <c r="B69" s="251"/>
      <c r="C69" s="65"/>
      <c r="D69" s="66"/>
      <c r="E69" s="67"/>
      <c r="F69" s="68"/>
      <c r="G69" s="69">
        <f aca="true" t="shared" si="4" ref="G69:Q69">SUM(G6:G57)</f>
        <v>27</v>
      </c>
      <c r="H69" s="69">
        <f t="shared" si="4"/>
        <v>151</v>
      </c>
      <c r="I69" s="69">
        <f t="shared" si="4"/>
        <v>0</v>
      </c>
      <c r="J69" s="69">
        <f t="shared" si="4"/>
        <v>491</v>
      </c>
      <c r="K69" s="69">
        <f t="shared" si="4"/>
        <v>601</v>
      </c>
      <c r="L69" s="69">
        <f t="shared" si="4"/>
        <v>133</v>
      </c>
      <c r="M69" s="69">
        <f t="shared" si="4"/>
        <v>1</v>
      </c>
      <c r="N69" s="70">
        <f t="shared" si="4"/>
        <v>8</v>
      </c>
      <c r="O69" s="69">
        <f t="shared" si="4"/>
        <v>1412</v>
      </c>
      <c r="P69" s="71">
        <f t="shared" si="4"/>
        <v>146688.26</v>
      </c>
      <c r="Q69" s="72">
        <f t="shared" si="4"/>
        <v>507985</v>
      </c>
      <c r="R69" s="73"/>
      <c r="S69" s="74">
        <f aca="true" t="shared" si="5" ref="S69:Y69">SUM(S6:S57)</f>
        <v>324</v>
      </c>
      <c r="T69" s="74">
        <f t="shared" si="5"/>
        <v>403</v>
      </c>
      <c r="U69" s="74">
        <f t="shared" si="5"/>
        <v>727</v>
      </c>
      <c r="V69" s="71">
        <f t="shared" si="5"/>
        <v>65623.9</v>
      </c>
      <c r="W69" s="71">
        <f t="shared" si="5"/>
        <v>155018.35000000003</v>
      </c>
      <c r="X69" s="71">
        <f t="shared" si="5"/>
        <v>136358.84000000003</v>
      </c>
      <c r="Y69" s="75">
        <f t="shared" si="5"/>
        <v>657262</v>
      </c>
    </row>
    <row r="70" spans="2:18" ht="23.25" customHeight="1">
      <c r="B70" s="46">
        <f>COUNTIF(B6:B57,"*")</f>
        <v>52</v>
      </c>
      <c r="F70" s="46">
        <f>COUNTIF(F6:F57,"&gt;0")</f>
        <v>10</v>
      </c>
      <c r="R70" s="46">
        <f>COUNTIF(R6:R57,"&gt;0")+COUNTIF(R6:R57,"*")</f>
        <v>43</v>
      </c>
    </row>
  </sheetData>
  <mergeCells count="27">
    <mergeCell ref="A69:B69"/>
    <mergeCell ref="X3:X5"/>
    <mergeCell ref="Y3:Y5"/>
    <mergeCell ref="G4:G5"/>
    <mergeCell ref="H4:H5"/>
    <mergeCell ref="I4:N4"/>
    <mergeCell ref="O4:O5"/>
    <mergeCell ref="T4:T5"/>
    <mergeCell ref="U4:U5"/>
    <mergeCell ref="E3:E5"/>
    <mergeCell ref="A1:Y1"/>
    <mergeCell ref="A2:E2"/>
    <mergeCell ref="F2:Q2"/>
    <mergeCell ref="R2:Y2"/>
    <mergeCell ref="F3:F5"/>
    <mergeCell ref="G3:O3"/>
    <mergeCell ref="Q3:Q5"/>
    <mergeCell ref="R3:R5"/>
    <mergeCell ref="V3:V5"/>
    <mergeCell ref="W3:W5"/>
    <mergeCell ref="S4:S5"/>
    <mergeCell ref="P3:P5"/>
    <mergeCell ref="S3:U3"/>
    <mergeCell ref="C3:C5"/>
    <mergeCell ref="D3:D5"/>
    <mergeCell ref="A3:A5"/>
    <mergeCell ref="B3:B5"/>
  </mergeCells>
  <printOptions horizontalCentered="1" verticalCentered="1"/>
  <pageMargins left="0.1968503937007874" right="0.1968503937007874" top="0.3937007874015748" bottom="0.3937007874015748" header="0.5118110236220472" footer="0.3937007874015748"/>
  <pageSetup fitToHeight="0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54"/>
  <sheetViews>
    <sheetView workbookViewId="0" topLeftCell="A1">
      <selection activeCell="F56" sqref="F56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9.503906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16384" width="9.00390625" style="46" customWidth="1"/>
  </cols>
  <sheetData>
    <row r="1" spans="1:25" ht="42" customHeight="1" thickBot="1">
      <c r="A1" s="240" t="s">
        <v>316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0" customHeight="1">
      <c r="A2" s="242" t="s">
        <v>317</v>
      </c>
      <c r="B2" s="243"/>
      <c r="C2" s="243"/>
      <c r="D2" s="243"/>
      <c r="E2" s="244"/>
      <c r="F2" s="245" t="s">
        <v>318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6"/>
      <c r="R2" s="247" t="s">
        <v>319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320</v>
      </c>
      <c r="B3" s="225" t="s">
        <v>321</v>
      </c>
      <c r="C3" s="219" t="s">
        <v>322</v>
      </c>
      <c r="D3" s="219" t="s">
        <v>323</v>
      </c>
      <c r="E3" s="225" t="s">
        <v>324</v>
      </c>
      <c r="F3" s="228" t="s">
        <v>325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34" t="s">
        <v>128</v>
      </c>
      <c r="R3" s="237" t="s">
        <v>125</v>
      </c>
      <c r="S3" s="230" t="s">
        <v>126</v>
      </c>
      <c r="T3" s="231"/>
      <c r="U3" s="232"/>
      <c r="V3" s="225" t="s">
        <v>223</v>
      </c>
      <c r="W3" s="225" t="s">
        <v>224</v>
      </c>
      <c r="X3" s="225" t="s">
        <v>326</v>
      </c>
      <c r="Y3" s="252" t="s">
        <v>327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328</v>
      </c>
      <c r="H4" s="228" t="s">
        <v>329</v>
      </c>
      <c r="I4" s="255" t="s">
        <v>330</v>
      </c>
      <c r="J4" s="256"/>
      <c r="K4" s="256"/>
      <c r="L4" s="256"/>
      <c r="M4" s="256"/>
      <c r="N4" s="257"/>
      <c r="O4" s="228" t="s">
        <v>331</v>
      </c>
      <c r="P4" s="226"/>
      <c r="Q4" s="235"/>
      <c r="R4" s="238"/>
      <c r="S4" s="228" t="s">
        <v>328</v>
      </c>
      <c r="T4" s="228" t="s">
        <v>332</v>
      </c>
      <c r="U4" s="228" t="s">
        <v>331</v>
      </c>
      <c r="V4" s="226"/>
      <c r="W4" s="226"/>
      <c r="X4" s="226"/>
      <c r="Y4" s="253"/>
    </row>
    <row r="5" spans="1:25" ht="19.5" customHeight="1">
      <c r="A5" s="224"/>
      <c r="B5" s="227"/>
      <c r="C5" s="221"/>
      <c r="D5" s="221"/>
      <c r="E5" s="227"/>
      <c r="F5" s="229"/>
      <c r="G5" s="229"/>
      <c r="H5" s="229"/>
      <c r="I5" s="59" t="s">
        <v>333</v>
      </c>
      <c r="J5" s="59" t="s">
        <v>334</v>
      </c>
      <c r="K5" s="59" t="s">
        <v>335</v>
      </c>
      <c r="L5" s="59" t="s">
        <v>336</v>
      </c>
      <c r="M5" s="59" t="s">
        <v>337</v>
      </c>
      <c r="N5" s="60" t="s">
        <v>338</v>
      </c>
      <c r="O5" s="229"/>
      <c r="P5" s="227"/>
      <c r="Q5" s="236"/>
      <c r="R5" s="239"/>
      <c r="S5" s="229"/>
      <c r="T5" s="229"/>
      <c r="U5" s="229"/>
      <c r="V5" s="227"/>
      <c r="W5" s="227"/>
      <c r="X5" s="227"/>
      <c r="Y5" s="254"/>
    </row>
    <row r="6" spans="1:25" ht="34.5" customHeight="1">
      <c r="A6" s="61">
        <v>1</v>
      </c>
      <c r="B6" s="41" t="s">
        <v>159</v>
      </c>
      <c r="C6" s="42" t="s">
        <v>9</v>
      </c>
      <c r="D6" s="41" t="s">
        <v>156</v>
      </c>
      <c r="E6" s="41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40">SUM(G6:N6)</f>
        <v>0</v>
      </c>
      <c r="P6" s="2"/>
      <c r="Q6" s="3"/>
      <c r="R6" s="62">
        <v>4</v>
      </c>
      <c r="S6" s="1">
        <v>0</v>
      </c>
      <c r="T6" s="1">
        <v>2</v>
      </c>
      <c r="U6" s="1">
        <f aca="true" t="shared" si="1" ref="U6:U40">S6+T6</f>
        <v>2</v>
      </c>
      <c r="V6" s="21">
        <v>261.96</v>
      </c>
      <c r="W6" s="21">
        <v>496.7</v>
      </c>
      <c r="X6" s="21">
        <v>432.7</v>
      </c>
      <c r="Y6" s="22">
        <v>1360</v>
      </c>
    </row>
    <row r="7" spans="1:25" ht="34.5" customHeight="1">
      <c r="A7" s="61">
        <v>2</v>
      </c>
      <c r="B7" s="41" t="s">
        <v>162</v>
      </c>
      <c r="C7" s="42" t="s">
        <v>9</v>
      </c>
      <c r="D7" s="41" t="s">
        <v>339</v>
      </c>
      <c r="E7" s="41" t="s">
        <v>1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62">
        <v>4</v>
      </c>
      <c r="S7" s="1">
        <v>0</v>
      </c>
      <c r="T7" s="1">
        <v>14</v>
      </c>
      <c r="U7" s="1">
        <f t="shared" si="1"/>
        <v>14</v>
      </c>
      <c r="V7" s="21">
        <v>1193.94</v>
      </c>
      <c r="W7" s="21">
        <v>2644.41</v>
      </c>
      <c r="X7" s="21">
        <v>2214.89</v>
      </c>
      <c r="Y7" s="22">
        <v>8500</v>
      </c>
    </row>
    <row r="8" spans="1:25" ht="34.5" customHeight="1">
      <c r="A8" s="61">
        <v>3</v>
      </c>
      <c r="B8" s="41" t="s">
        <v>340</v>
      </c>
      <c r="C8" s="42" t="s">
        <v>9</v>
      </c>
      <c r="D8" s="41" t="s">
        <v>156</v>
      </c>
      <c r="E8" s="41" t="s">
        <v>0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4">
        <v>4</v>
      </c>
      <c r="S8" s="1">
        <v>0</v>
      </c>
      <c r="T8" s="1">
        <v>32</v>
      </c>
      <c r="U8" s="1">
        <f t="shared" si="1"/>
        <v>32</v>
      </c>
      <c r="V8" s="21">
        <v>2812.37</v>
      </c>
      <c r="W8" s="21">
        <v>5401.1</v>
      </c>
      <c r="X8" s="21">
        <v>4655.74</v>
      </c>
      <c r="Y8" s="22">
        <v>22800</v>
      </c>
    </row>
    <row r="9" spans="1:25" ht="34.5" customHeight="1">
      <c r="A9" s="61">
        <v>4</v>
      </c>
      <c r="B9" s="41" t="s">
        <v>341</v>
      </c>
      <c r="C9" s="42" t="s">
        <v>9</v>
      </c>
      <c r="D9" s="41" t="s">
        <v>284</v>
      </c>
      <c r="E9" s="41" t="s">
        <v>0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4" t="s">
        <v>23</v>
      </c>
      <c r="S9" s="1">
        <v>16</v>
      </c>
      <c r="T9" s="1">
        <v>18</v>
      </c>
      <c r="U9" s="1">
        <f t="shared" si="1"/>
        <v>34</v>
      </c>
      <c r="V9" s="21">
        <v>3620.92</v>
      </c>
      <c r="W9" s="21">
        <v>7692.72</v>
      </c>
      <c r="X9" s="21">
        <v>6881.94</v>
      </c>
      <c r="Y9" s="22">
        <v>25000</v>
      </c>
    </row>
    <row r="10" spans="1:25" ht="34.5" customHeight="1">
      <c r="A10" s="61">
        <v>5</v>
      </c>
      <c r="B10" s="41" t="s">
        <v>342</v>
      </c>
      <c r="C10" s="42" t="s">
        <v>9</v>
      </c>
      <c r="D10" s="41" t="s">
        <v>156</v>
      </c>
      <c r="E10" s="41" t="s">
        <v>19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4">
        <v>5</v>
      </c>
      <c r="S10" s="1">
        <v>11</v>
      </c>
      <c r="T10" s="1">
        <v>0</v>
      </c>
      <c r="U10" s="1">
        <f t="shared" si="1"/>
        <v>11</v>
      </c>
      <c r="V10" s="21">
        <v>850.48</v>
      </c>
      <c r="W10" s="21">
        <v>2990.42</v>
      </c>
      <c r="X10" s="21">
        <v>2639.22</v>
      </c>
      <c r="Y10" s="22">
        <v>8800</v>
      </c>
    </row>
    <row r="11" spans="1:25" ht="34.5" customHeight="1">
      <c r="A11" s="61">
        <v>6</v>
      </c>
      <c r="B11" s="41" t="s">
        <v>343</v>
      </c>
      <c r="C11" s="42" t="s">
        <v>9</v>
      </c>
      <c r="D11" s="41" t="s">
        <v>344</v>
      </c>
      <c r="E11" s="41" t="s">
        <v>0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4">
        <v>4</v>
      </c>
      <c r="S11" s="1">
        <v>11</v>
      </c>
      <c r="T11" s="1">
        <v>0</v>
      </c>
      <c r="U11" s="1">
        <f t="shared" si="1"/>
        <v>11</v>
      </c>
      <c r="V11" s="21">
        <v>998.51</v>
      </c>
      <c r="W11" s="21">
        <v>2253.35</v>
      </c>
      <c r="X11" s="21">
        <v>1932.59</v>
      </c>
      <c r="Y11" s="22">
        <v>7700</v>
      </c>
    </row>
    <row r="12" spans="1:25" ht="34.5" customHeight="1">
      <c r="A12" s="61">
        <v>7</v>
      </c>
      <c r="B12" s="41" t="s">
        <v>162</v>
      </c>
      <c r="C12" s="42" t="s">
        <v>9</v>
      </c>
      <c r="D12" s="41" t="s">
        <v>149</v>
      </c>
      <c r="E12" s="43" t="s">
        <v>0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4">
        <v>4</v>
      </c>
      <c r="S12" s="1">
        <v>0</v>
      </c>
      <c r="T12" s="1">
        <v>2</v>
      </c>
      <c r="U12" s="1">
        <f t="shared" si="1"/>
        <v>2</v>
      </c>
      <c r="V12" s="21">
        <v>214.78</v>
      </c>
      <c r="W12" s="21">
        <v>427.92</v>
      </c>
      <c r="X12" s="21">
        <v>411.36</v>
      </c>
      <c r="Y12" s="22">
        <v>1200</v>
      </c>
    </row>
    <row r="13" spans="1:25" ht="34.5" customHeight="1">
      <c r="A13" s="61">
        <v>8</v>
      </c>
      <c r="B13" s="41" t="s">
        <v>154</v>
      </c>
      <c r="C13" s="42" t="s">
        <v>9</v>
      </c>
      <c r="D13" s="41" t="s">
        <v>169</v>
      </c>
      <c r="E13" s="41" t="s">
        <v>21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3"/>
      <c r="R13" s="62">
        <v>4</v>
      </c>
      <c r="S13" s="1">
        <v>30</v>
      </c>
      <c r="T13" s="1">
        <v>0</v>
      </c>
      <c r="U13" s="1">
        <f t="shared" si="1"/>
        <v>30</v>
      </c>
      <c r="V13" s="21">
        <v>2738.95</v>
      </c>
      <c r="W13" s="21">
        <v>5602.31</v>
      </c>
      <c r="X13" s="21">
        <v>4879.82</v>
      </c>
      <c r="Y13" s="22">
        <v>19500</v>
      </c>
    </row>
    <row r="14" spans="1:25" ht="34.5" customHeight="1">
      <c r="A14" s="61">
        <v>9</v>
      </c>
      <c r="B14" s="41" t="s">
        <v>345</v>
      </c>
      <c r="C14" s="42" t="s">
        <v>9</v>
      </c>
      <c r="D14" s="41" t="s">
        <v>346</v>
      </c>
      <c r="E14" s="41" t="s">
        <v>0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63"/>
      <c r="R14" s="4">
        <v>5</v>
      </c>
      <c r="S14" s="1">
        <v>13</v>
      </c>
      <c r="T14" s="1">
        <v>8</v>
      </c>
      <c r="U14" s="1">
        <f t="shared" si="1"/>
        <v>21</v>
      </c>
      <c r="V14" s="21">
        <v>1766.58</v>
      </c>
      <c r="W14" s="21">
        <v>4432.98</v>
      </c>
      <c r="X14" s="21">
        <v>3861.77</v>
      </c>
      <c r="Y14" s="22">
        <v>17855</v>
      </c>
    </row>
    <row r="15" spans="1:25" ht="34.5" customHeight="1">
      <c r="A15" s="61">
        <v>10</v>
      </c>
      <c r="B15" s="41" t="s">
        <v>347</v>
      </c>
      <c r="C15" s="42" t="s">
        <v>9</v>
      </c>
      <c r="D15" s="41" t="s">
        <v>156</v>
      </c>
      <c r="E15" s="41" t="s">
        <v>0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4">
        <v>4</v>
      </c>
      <c r="S15" s="1">
        <v>0</v>
      </c>
      <c r="T15" s="1">
        <v>22</v>
      </c>
      <c r="U15" s="1">
        <f t="shared" si="1"/>
        <v>22</v>
      </c>
      <c r="V15" s="21">
        <v>2777.6</v>
      </c>
      <c r="W15" s="21">
        <v>4987</v>
      </c>
      <c r="X15" s="21">
        <v>4432.94</v>
      </c>
      <c r="Y15" s="22">
        <v>22000</v>
      </c>
    </row>
    <row r="16" spans="1:25" ht="34.5" customHeight="1">
      <c r="A16" s="61">
        <v>11</v>
      </c>
      <c r="B16" s="41" t="s">
        <v>230</v>
      </c>
      <c r="C16" s="42" t="s">
        <v>9</v>
      </c>
      <c r="D16" s="41" t="s">
        <v>348</v>
      </c>
      <c r="E16" s="41" t="s">
        <v>0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4">
        <v>4</v>
      </c>
      <c r="S16" s="1">
        <v>2</v>
      </c>
      <c r="T16" s="1">
        <v>20</v>
      </c>
      <c r="U16" s="1">
        <f t="shared" si="1"/>
        <v>22</v>
      </c>
      <c r="V16" s="21">
        <v>1952.06</v>
      </c>
      <c r="W16" s="21">
        <v>4864.91</v>
      </c>
      <c r="X16" s="21">
        <v>4321.95</v>
      </c>
      <c r="Y16" s="22">
        <v>15400</v>
      </c>
    </row>
    <row r="17" spans="1:25" ht="34.5" customHeight="1">
      <c r="A17" s="61">
        <v>12</v>
      </c>
      <c r="B17" s="41" t="s">
        <v>349</v>
      </c>
      <c r="C17" s="42" t="s">
        <v>9</v>
      </c>
      <c r="D17" s="41" t="s">
        <v>350</v>
      </c>
      <c r="E17" s="41" t="s">
        <v>0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4">
        <v>4</v>
      </c>
      <c r="S17" s="1">
        <v>0</v>
      </c>
      <c r="T17" s="1">
        <v>8</v>
      </c>
      <c r="U17" s="1">
        <f t="shared" si="1"/>
        <v>8</v>
      </c>
      <c r="V17" s="21">
        <v>736.83</v>
      </c>
      <c r="W17" s="21">
        <v>1554.48</v>
      </c>
      <c r="X17" s="21">
        <v>1359.28</v>
      </c>
      <c r="Y17" s="22">
        <v>4400</v>
      </c>
    </row>
    <row r="18" spans="1:25" ht="34.5" customHeight="1">
      <c r="A18" s="61">
        <v>13</v>
      </c>
      <c r="B18" s="41" t="s">
        <v>351</v>
      </c>
      <c r="C18" s="42" t="s">
        <v>9</v>
      </c>
      <c r="D18" s="41" t="s">
        <v>352</v>
      </c>
      <c r="E18" s="41" t="s">
        <v>19</v>
      </c>
      <c r="F18" s="1">
        <v>12</v>
      </c>
      <c r="G18" s="1">
        <v>2</v>
      </c>
      <c r="H18" s="1">
        <v>0</v>
      </c>
      <c r="I18" s="1">
        <v>168</v>
      </c>
      <c r="J18" s="1">
        <v>0</v>
      </c>
      <c r="K18" s="1">
        <v>0</v>
      </c>
      <c r="L18" s="1">
        <v>0</v>
      </c>
      <c r="M18" s="1">
        <v>0</v>
      </c>
      <c r="N18" s="20">
        <v>0</v>
      </c>
      <c r="O18" s="1">
        <f t="shared" si="0"/>
        <v>170</v>
      </c>
      <c r="P18" s="2">
        <v>6880.73</v>
      </c>
      <c r="Q18" s="3">
        <v>20000</v>
      </c>
      <c r="R18" s="4"/>
      <c r="S18" s="1"/>
      <c r="T18" s="1"/>
      <c r="U18" s="1">
        <f t="shared" si="1"/>
        <v>0</v>
      </c>
      <c r="V18" s="21"/>
      <c r="W18" s="21"/>
      <c r="X18" s="21"/>
      <c r="Y18" s="22"/>
    </row>
    <row r="19" spans="1:25" ht="34.5" customHeight="1">
      <c r="A19" s="61">
        <v>14</v>
      </c>
      <c r="B19" s="41" t="s">
        <v>353</v>
      </c>
      <c r="C19" s="42" t="s">
        <v>2</v>
      </c>
      <c r="D19" s="41" t="s">
        <v>354</v>
      </c>
      <c r="E19" s="41" t="s">
        <v>4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62">
        <v>4</v>
      </c>
      <c r="S19" s="1">
        <v>4</v>
      </c>
      <c r="T19" s="1">
        <v>0</v>
      </c>
      <c r="U19" s="1">
        <f t="shared" si="1"/>
        <v>4</v>
      </c>
      <c r="V19" s="21">
        <v>432.9</v>
      </c>
      <c r="W19" s="21">
        <v>1075.6</v>
      </c>
      <c r="X19" s="21">
        <v>961.6</v>
      </c>
      <c r="Y19" s="22">
        <v>4500</v>
      </c>
    </row>
    <row r="20" spans="1:25" ht="34.5" customHeight="1">
      <c r="A20" s="61">
        <v>15</v>
      </c>
      <c r="B20" s="41" t="s">
        <v>16</v>
      </c>
      <c r="C20" s="42" t="s">
        <v>2</v>
      </c>
      <c r="D20" s="41" t="s">
        <v>355</v>
      </c>
      <c r="E20" s="41" t="s">
        <v>0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0"/>
        <v>0</v>
      </c>
      <c r="P20" s="2"/>
      <c r="Q20" s="3"/>
      <c r="R20" s="62">
        <v>4</v>
      </c>
      <c r="S20" s="1">
        <v>0</v>
      </c>
      <c r="T20" s="1">
        <v>4</v>
      </c>
      <c r="U20" s="1">
        <f t="shared" si="1"/>
        <v>4</v>
      </c>
      <c r="V20" s="21">
        <v>698</v>
      </c>
      <c r="W20" s="21">
        <v>1485.07</v>
      </c>
      <c r="X20" s="21">
        <v>1337.07</v>
      </c>
      <c r="Y20" s="22">
        <v>8400</v>
      </c>
    </row>
    <row r="21" spans="1:25" ht="34.5" customHeight="1">
      <c r="A21" s="61">
        <v>16</v>
      </c>
      <c r="B21" s="41" t="s">
        <v>356</v>
      </c>
      <c r="C21" s="42" t="s">
        <v>2</v>
      </c>
      <c r="D21" s="41" t="s">
        <v>357</v>
      </c>
      <c r="E21" s="41" t="s">
        <v>0</v>
      </c>
      <c r="F21" s="1"/>
      <c r="G21" s="1"/>
      <c r="H21" s="1"/>
      <c r="I21" s="1"/>
      <c r="J21" s="1"/>
      <c r="K21" s="1"/>
      <c r="L21" s="1"/>
      <c r="M21" s="1"/>
      <c r="N21" s="20"/>
      <c r="O21" s="1">
        <f t="shared" si="0"/>
        <v>0</v>
      </c>
      <c r="P21" s="2"/>
      <c r="Q21" s="3"/>
      <c r="R21" s="4">
        <v>4</v>
      </c>
      <c r="S21" s="1">
        <v>0</v>
      </c>
      <c r="T21" s="1">
        <v>2</v>
      </c>
      <c r="U21" s="1">
        <f t="shared" si="1"/>
        <v>2</v>
      </c>
      <c r="V21" s="21">
        <v>178.47</v>
      </c>
      <c r="W21" s="21">
        <v>407.5</v>
      </c>
      <c r="X21" s="21">
        <v>346.26</v>
      </c>
      <c r="Y21" s="22">
        <v>1600</v>
      </c>
    </row>
    <row r="22" spans="1:25" ht="34.5" customHeight="1">
      <c r="A22" s="61">
        <v>17</v>
      </c>
      <c r="B22" s="41" t="s">
        <v>358</v>
      </c>
      <c r="C22" s="42" t="s">
        <v>2</v>
      </c>
      <c r="D22" s="41" t="s">
        <v>359</v>
      </c>
      <c r="E22" s="41" t="s">
        <v>4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4">
        <v>5</v>
      </c>
      <c r="S22" s="1">
        <v>2</v>
      </c>
      <c r="T22" s="1">
        <v>0</v>
      </c>
      <c r="U22" s="1">
        <f t="shared" si="1"/>
        <v>2</v>
      </c>
      <c r="V22" s="21">
        <v>324.52</v>
      </c>
      <c r="W22" s="21">
        <v>932.44</v>
      </c>
      <c r="X22" s="21">
        <v>842.74</v>
      </c>
      <c r="Y22" s="22">
        <v>3000</v>
      </c>
    </row>
    <row r="23" spans="1:25" ht="34.5" customHeight="1">
      <c r="A23" s="61">
        <v>18</v>
      </c>
      <c r="B23" s="41" t="s">
        <v>360</v>
      </c>
      <c r="C23" s="42" t="s">
        <v>2</v>
      </c>
      <c r="D23" s="41" t="s">
        <v>361</v>
      </c>
      <c r="E23" s="41" t="s">
        <v>0</v>
      </c>
      <c r="F23" s="1"/>
      <c r="G23" s="1"/>
      <c r="H23" s="1"/>
      <c r="I23" s="1"/>
      <c r="J23" s="1"/>
      <c r="K23" s="1"/>
      <c r="L23" s="1"/>
      <c r="M23" s="1"/>
      <c r="N23" s="20"/>
      <c r="O23" s="1">
        <f t="shared" si="0"/>
        <v>0</v>
      </c>
      <c r="P23" s="2"/>
      <c r="Q23" s="3"/>
      <c r="R23" s="4">
        <v>5</v>
      </c>
      <c r="S23" s="1">
        <v>0</v>
      </c>
      <c r="T23" s="1">
        <v>6</v>
      </c>
      <c r="U23" s="1">
        <f t="shared" si="1"/>
        <v>6</v>
      </c>
      <c r="V23" s="21">
        <v>1003.95</v>
      </c>
      <c r="W23" s="21">
        <v>2346.38</v>
      </c>
      <c r="X23" s="21">
        <v>2149.28</v>
      </c>
      <c r="Y23" s="22">
        <v>12600</v>
      </c>
    </row>
    <row r="24" spans="1:25" ht="34.5" customHeight="1">
      <c r="A24" s="61">
        <v>19</v>
      </c>
      <c r="B24" s="41" t="s">
        <v>22</v>
      </c>
      <c r="C24" s="42" t="s">
        <v>2</v>
      </c>
      <c r="D24" s="41" t="s">
        <v>173</v>
      </c>
      <c r="E24" s="41" t="s">
        <v>4</v>
      </c>
      <c r="F24" s="1"/>
      <c r="G24" s="1"/>
      <c r="H24" s="1"/>
      <c r="I24" s="1"/>
      <c r="J24" s="1"/>
      <c r="K24" s="1"/>
      <c r="L24" s="1"/>
      <c r="M24" s="1"/>
      <c r="N24" s="20"/>
      <c r="O24" s="1">
        <f t="shared" si="0"/>
        <v>0</v>
      </c>
      <c r="P24" s="2"/>
      <c r="Q24" s="3"/>
      <c r="R24" s="4" t="s">
        <v>23</v>
      </c>
      <c r="S24" s="1">
        <v>28</v>
      </c>
      <c r="T24" s="1">
        <v>0</v>
      </c>
      <c r="U24" s="1">
        <f t="shared" si="1"/>
        <v>28</v>
      </c>
      <c r="V24" s="21">
        <v>2591.33</v>
      </c>
      <c r="W24" s="21">
        <v>6117.68</v>
      </c>
      <c r="X24" s="21">
        <v>5433.8</v>
      </c>
      <c r="Y24" s="22">
        <v>26600</v>
      </c>
    </row>
    <row r="25" spans="1:25" ht="34.5" customHeight="1">
      <c r="A25" s="61">
        <v>20</v>
      </c>
      <c r="B25" s="41" t="s">
        <v>11</v>
      </c>
      <c r="C25" s="42" t="s">
        <v>2</v>
      </c>
      <c r="D25" s="41" t="s">
        <v>362</v>
      </c>
      <c r="E25" s="41" t="s">
        <v>1</v>
      </c>
      <c r="F25" s="1"/>
      <c r="G25" s="1"/>
      <c r="H25" s="1"/>
      <c r="I25" s="1"/>
      <c r="J25" s="1"/>
      <c r="K25" s="1"/>
      <c r="L25" s="1"/>
      <c r="M25" s="1"/>
      <c r="N25" s="20"/>
      <c r="O25" s="1">
        <f t="shared" si="0"/>
        <v>0</v>
      </c>
      <c r="P25" s="2"/>
      <c r="Q25" s="3"/>
      <c r="R25" s="4">
        <v>5</v>
      </c>
      <c r="S25" s="1">
        <v>14</v>
      </c>
      <c r="T25" s="1">
        <v>0</v>
      </c>
      <c r="U25" s="1">
        <f t="shared" si="1"/>
        <v>14</v>
      </c>
      <c r="V25" s="21">
        <v>1141.47</v>
      </c>
      <c r="W25" s="21">
        <v>3103.36</v>
      </c>
      <c r="X25" s="21">
        <v>2851.4</v>
      </c>
      <c r="Y25" s="22">
        <v>15000</v>
      </c>
    </row>
    <row r="26" spans="1:25" ht="34.5" customHeight="1">
      <c r="A26" s="61">
        <v>21</v>
      </c>
      <c r="B26" s="41" t="s">
        <v>243</v>
      </c>
      <c r="C26" s="42" t="s">
        <v>2</v>
      </c>
      <c r="D26" s="41" t="s">
        <v>363</v>
      </c>
      <c r="E26" s="41" t="s">
        <v>0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5"/>
      <c r="R26" s="62">
        <v>4</v>
      </c>
      <c r="S26" s="1">
        <v>2</v>
      </c>
      <c r="T26" s="1">
        <v>0</v>
      </c>
      <c r="U26" s="1">
        <f t="shared" si="1"/>
        <v>2</v>
      </c>
      <c r="V26" s="21">
        <v>187.27</v>
      </c>
      <c r="W26" s="21">
        <v>481.45</v>
      </c>
      <c r="X26" s="21">
        <v>420.25</v>
      </c>
      <c r="Y26" s="22">
        <v>2000</v>
      </c>
    </row>
    <row r="27" spans="1:25" ht="34.5" customHeight="1">
      <c r="A27" s="61">
        <v>22</v>
      </c>
      <c r="B27" s="41" t="s">
        <v>364</v>
      </c>
      <c r="C27" s="42" t="s">
        <v>3</v>
      </c>
      <c r="D27" s="41" t="s">
        <v>365</v>
      </c>
      <c r="E27" s="41" t="s">
        <v>14</v>
      </c>
      <c r="F27" s="1">
        <v>14</v>
      </c>
      <c r="G27" s="1">
        <v>4</v>
      </c>
      <c r="H27" s="1">
        <v>3</v>
      </c>
      <c r="I27" s="1">
        <v>0</v>
      </c>
      <c r="J27" s="1">
        <v>0</v>
      </c>
      <c r="K27" s="1">
        <v>36</v>
      </c>
      <c r="L27" s="1">
        <v>36</v>
      </c>
      <c r="M27" s="1">
        <v>12</v>
      </c>
      <c r="N27" s="20">
        <v>0</v>
      </c>
      <c r="O27" s="1">
        <f t="shared" si="0"/>
        <v>91</v>
      </c>
      <c r="P27" s="2">
        <v>15887.96</v>
      </c>
      <c r="Q27" s="3">
        <v>72501</v>
      </c>
      <c r="R27" s="4"/>
      <c r="S27" s="1"/>
      <c r="T27" s="1"/>
      <c r="U27" s="1">
        <f t="shared" si="1"/>
        <v>0</v>
      </c>
      <c r="V27" s="21"/>
      <c r="W27" s="21"/>
      <c r="X27" s="21"/>
      <c r="Y27" s="22"/>
    </row>
    <row r="28" spans="1:25" ht="34.5" customHeight="1">
      <c r="A28" s="61">
        <v>23</v>
      </c>
      <c r="B28" s="41" t="s">
        <v>366</v>
      </c>
      <c r="C28" s="42" t="s">
        <v>3</v>
      </c>
      <c r="D28" s="41" t="s">
        <v>186</v>
      </c>
      <c r="E28" s="41" t="s">
        <v>1</v>
      </c>
      <c r="F28" s="1"/>
      <c r="G28" s="1"/>
      <c r="H28" s="1"/>
      <c r="I28" s="1"/>
      <c r="J28" s="1"/>
      <c r="K28" s="1"/>
      <c r="L28" s="1"/>
      <c r="M28" s="1"/>
      <c r="N28" s="20"/>
      <c r="O28" s="1">
        <f t="shared" si="0"/>
        <v>0</v>
      </c>
      <c r="P28" s="2"/>
      <c r="Q28" s="3"/>
      <c r="R28" s="62">
        <v>4</v>
      </c>
      <c r="S28" s="1">
        <v>6</v>
      </c>
      <c r="T28" s="1">
        <v>15</v>
      </c>
      <c r="U28" s="1">
        <f t="shared" si="1"/>
        <v>21</v>
      </c>
      <c r="V28" s="21">
        <v>1790</v>
      </c>
      <c r="W28" s="21">
        <v>4208.86</v>
      </c>
      <c r="X28" s="21">
        <v>3535.64</v>
      </c>
      <c r="Y28" s="22">
        <v>23340</v>
      </c>
    </row>
    <row r="29" spans="1:25" ht="34.5" customHeight="1">
      <c r="A29" s="61">
        <v>24</v>
      </c>
      <c r="B29" s="41" t="s">
        <v>367</v>
      </c>
      <c r="C29" s="42" t="s">
        <v>3</v>
      </c>
      <c r="D29" s="41" t="s">
        <v>368</v>
      </c>
      <c r="E29" s="41" t="s">
        <v>0</v>
      </c>
      <c r="F29" s="1"/>
      <c r="G29" s="1"/>
      <c r="H29" s="1"/>
      <c r="I29" s="1"/>
      <c r="J29" s="1"/>
      <c r="K29" s="1"/>
      <c r="L29" s="1"/>
      <c r="M29" s="1"/>
      <c r="N29" s="20"/>
      <c r="O29" s="1">
        <f t="shared" si="0"/>
        <v>0</v>
      </c>
      <c r="P29" s="2"/>
      <c r="Q29" s="3"/>
      <c r="R29" s="4">
        <v>5</v>
      </c>
      <c r="S29" s="1">
        <v>4</v>
      </c>
      <c r="T29" s="1">
        <v>0</v>
      </c>
      <c r="U29" s="1">
        <f t="shared" si="1"/>
        <v>4</v>
      </c>
      <c r="V29" s="21">
        <v>365</v>
      </c>
      <c r="W29" s="21">
        <v>928.86</v>
      </c>
      <c r="X29" s="21">
        <v>799.24</v>
      </c>
      <c r="Y29" s="22">
        <v>4000</v>
      </c>
    </row>
    <row r="30" spans="1:25" ht="34.5" customHeight="1">
      <c r="A30" s="61">
        <v>25</v>
      </c>
      <c r="B30" s="41" t="s">
        <v>367</v>
      </c>
      <c r="C30" s="42" t="s">
        <v>3</v>
      </c>
      <c r="D30" s="41" t="s">
        <v>368</v>
      </c>
      <c r="E30" s="41" t="s">
        <v>0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4">
        <v>5</v>
      </c>
      <c r="S30" s="1">
        <v>2</v>
      </c>
      <c r="T30" s="1">
        <v>1</v>
      </c>
      <c r="U30" s="1">
        <f t="shared" si="1"/>
        <v>3</v>
      </c>
      <c r="V30" s="21">
        <v>257</v>
      </c>
      <c r="W30" s="21">
        <v>600.08</v>
      </c>
      <c r="X30" s="21">
        <v>526.34</v>
      </c>
      <c r="Y30" s="22">
        <v>2800</v>
      </c>
    </row>
    <row r="31" spans="1:25" ht="34.5" customHeight="1">
      <c r="A31" s="61">
        <v>26</v>
      </c>
      <c r="B31" s="41" t="s">
        <v>182</v>
      </c>
      <c r="C31" s="42" t="s">
        <v>3</v>
      </c>
      <c r="D31" s="41" t="s">
        <v>369</v>
      </c>
      <c r="E31" s="41" t="s">
        <v>14</v>
      </c>
      <c r="F31" s="1">
        <v>15</v>
      </c>
      <c r="G31" s="1">
        <v>0</v>
      </c>
      <c r="H31" s="1">
        <v>10</v>
      </c>
      <c r="I31" s="1">
        <v>0</v>
      </c>
      <c r="J31" s="1">
        <v>52</v>
      </c>
      <c r="K31" s="1">
        <v>26</v>
      </c>
      <c r="L31" s="1">
        <v>26</v>
      </c>
      <c r="M31" s="1">
        <v>0</v>
      </c>
      <c r="N31" s="20">
        <v>0</v>
      </c>
      <c r="O31" s="1">
        <f t="shared" si="0"/>
        <v>114</v>
      </c>
      <c r="P31" s="2">
        <v>12942.5</v>
      </c>
      <c r="Q31" s="3">
        <v>39855</v>
      </c>
      <c r="R31" s="62"/>
      <c r="S31" s="1"/>
      <c r="T31" s="1"/>
      <c r="U31" s="1">
        <f t="shared" si="1"/>
        <v>0</v>
      </c>
      <c r="V31" s="21"/>
      <c r="W31" s="21"/>
      <c r="X31" s="21"/>
      <c r="Y31" s="22"/>
    </row>
    <row r="32" spans="1:25" ht="34.5" customHeight="1">
      <c r="A32" s="61">
        <v>27</v>
      </c>
      <c r="B32" s="41" t="s">
        <v>370</v>
      </c>
      <c r="C32" s="42" t="s">
        <v>3</v>
      </c>
      <c r="D32" s="41" t="s">
        <v>371</v>
      </c>
      <c r="E32" s="41" t="s">
        <v>91</v>
      </c>
      <c r="F32" s="1">
        <v>15</v>
      </c>
      <c r="G32" s="1">
        <v>4</v>
      </c>
      <c r="H32" s="1">
        <v>0</v>
      </c>
      <c r="I32" s="1">
        <v>0</v>
      </c>
      <c r="J32" s="1">
        <v>52</v>
      </c>
      <c r="K32" s="1">
        <v>104</v>
      </c>
      <c r="L32" s="1">
        <v>0</v>
      </c>
      <c r="M32" s="1">
        <v>0</v>
      </c>
      <c r="N32" s="20">
        <v>0</v>
      </c>
      <c r="O32" s="1">
        <f t="shared" si="0"/>
        <v>160</v>
      </c>
      <c r="P32" s="2">
        <v>17506.23</v>
      </c>
      <c r="Q32" s="3">
        <v>52858</v>
      </c>
      <c r="R32" s="4"/>
      <c r="S32" s="1"/>
      <c r="T32" s="1"/>
      <c r="U32" s="1">
        <f t="shared" si="1"/>
        <v>0</v>
      </c>
      <c r="V32" s="21"/>
      <c r="W32" s="21"/>
      <c r="X32" s="21"/>
      <c r="Y32" s="22"/>
    </row>
    <row r="33" spans="1:25" ht="34.5" customHeight="1">
      <c r="A33" s="61">
        <v>28</v>
      </c>
      <c r="B33" s="41" t="s">
        <v>211</v>
      </c>
      <c r="C33" s="42" t="s">
        <v>3</v>
      </c>
      <c r="D33" s="41" t="s">
        <v>183</v>
      </c>
      <c r="E33" s="41" t="s">
        <v>190</v>
      </c>
      <c r="F33" s="1">
        <v>15</v>
      </c>
      <c r="G33" s="1">
        <v>0</v>
      </c>
      <c r="H33" s="1">
        <v>0</v>
      </c>
      <c r="I33" s="1">
        <v>0</v>
      </c>
      <c r="J33" s="1">
        <v>56</v>
      </c>
      <c r="K33" s="1">
        <v>111</v>
      </c>
      <c r="L33" s="1">
        <v>29</v>
      </c>
      <c r="M33" s="1">
        <v>1</v>
      </c>
      <c r="N33" s="20">
        <v>0</v>
      </c>
      <c r="O33" s="1">
        <f t="shared" si="0"/>
        <v>197</v>
      </c>
      <c r="P33" s="2">
        <v>25105.4</v>
      </c>
      <c r="Q33" s="3">
        <v>70912</v>
      </c>
      <c r="R33" s="62"/>
      <c r="S33" s="1"/>
      <c r="T33" s="1"/>
      <c r="U33" s="1">
        <f t="shared" si="1"/>
        <v>0</v>
      </c>
      <c r="V33" s="21"/>
      <c r="W33" s="21"/>
      <c r="X33" s="21"/>
      <c r="Y33" s="22"/>
    </row>
    <row r="34" spans="1:25" ht="34.5" customHeight="1">
      <c r="A34" s="61">
        <v>29</v>
      </c>
      <c r="B34" s="41" t="s">
        <v>207</v>
      </c>
      <c r="C34" s="42" t="s">
        <v>5</v>
      </c>
      <c r="D34" s="41" t="s">
        <v>372</v>
      </c>
      <c r="E34" s="41" t="s">
        <v>4</v>
      </c>
      <c r="F34" s="1">
        <v>15</v>
      </c>
      <c r="G34" s="1">
        <v>6</v>
      </c>
      <c r="H34" s="1">
        <v>0</v>
      </c>
      <c r="I34" s="1">
        <v>0</v>
      </c>
      <c r="J34" s="1">
        <v>70</v>
      </c>
      <c r="K34" s="1">
        <v>210</v>
      </c>
      <c r="L34" s="1">
        <v>110</v>
      </c>
      <c r="M34" s="1">
        <v>0</v>
      </c>
      <c r="N34" s="20">
        <v>0</v>
      </c>
      <c r="O34" s="1">
        <f t="shared" si="0"/>
        <v>396</v>
      </c>
      <c r="P34" s="2">
        <v>46894.89</v>
      </c>
      <c r="Q34" s="3">
        <v>172000</v>
      </c>
      <c r="R34" s="4"/>
      <c r="S34" s="1"/>
      <c r="T34" s="1"/>
      <c r="U34" s="1">
        <f t="shared" si="1"/>
        <v>0</v>
      </c>
      <c r="V34" s="21"/>
      <c r="W34" s="21"/>
      <c r="X34" s="21"/>
      <c r="Y34" s="22"/>
    </row>
    <row r="35" spans="1:25" ht="34.5" customHeight="1">
      <c r="A35" s="61">
        <v>30</v>
      </c>
      <c r="B35" s="41" t="s">
        <v>247</v>
      </c>
      <c r="C35" s="42" t="s">
        <v>202</v>
      </c>
      <c r="D35" s="41" t="s">
        <v>373</v>
      </c>
      <c r="E35" s="41" t="s">
        <v>21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4">
        <v>5</v>
      </c>
      <c r="S35" s="1">
        <v>6</v>
      </c>
      <c r="T35" s="1">
        <v>0</v>
      </c>
      <c r="U35" s="1">
        <f t="shared" si="1"/>
        <v>6</v>
      </c>
      <c r="V35" s="21">
        <v>508</v>
      </c>
      <c r="W35" s="21">
        <v>1384.43</v>
      </c>
      <c r="X35" s="21">
        <v>1213.29</v>
      </c>
      <c r="Y35" s="22">
        <v>11280</v>
      </c>
    </row>
    <row r="36" spans="1:25" s="78" customFormat="1" ht="34.5" customHeight="1">
      <c r="A36" s="61">
        <v>31</v>
      </c>
      <c r="B36" s="41" t="s">
        <v>374</v>
      </c>
      <c r="C36" s="42" t="s">
        <v>7</v>
      </c>
      <c r="D36" s="41" t="s">
        <v>375</v>
      </c>
      <c r="E36" s="41" t="s">
        <v>8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4">
        <v>5</v>
      </c>
      <c r="S36" s="1">
        <v>0</v>
      </c>
      <c r="T36" s="1">
        <v>8</v>
      </c>
      <c r="U36" s="1">
        <f t="shared" si="1"/>
        <v>8</v>
      </c>
      <c r="V36" s="21">
        <v>720.39</v>
      </c>
      <c r="W36" s="21">
        <v>1725.24</v>
      </c>
      <c r="X36" s="21">
        <v>1481.6</v>
      </c>
      <c r="Y36" s="22">
        <v>8000</v>
      </c>
    </row>
    <row r="37" spans="1:25" ht="34.5" customHeight="1">
      <c r="A37" s="61">
        <v>32</v>
      </c>
      <c r="B37" s="41" t="s">
        <v>105</v>
      </c>
      <c r="C37" s="42" t="s">
        <v>7</v>
      </c>
      <c r="D37" s="41" t="s">
        <v>376</v>
      </c>
      <c r="E37" s="41" t="s">
        <v>14</v>
      </c>
      <c r="F37" s="1"/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0">
        <v>0</v>
      </c>
      <c r="O37" s="1">
        <f t="shared" si="0"/>
        <v>0</v>
      </c>
      <c r="P37" s="2">
        <v>0</v>
      </c>
      <c r="Q37" s="87" t="s">
        <v>377</v>
      </c>
      <c r="R37" s="4"/>
      <c r="S37" s="1"/>
      <c r="T37" s="1"/>
      <c r="U37" s="1">
        <f t="shared" si="1"/>
        <v>0</v>
      </c>
      <c r="V37" s="21"/>
      <c r="W37" s="21"/>
      <c r="X37" s="21"/>
      <c r="Y37" s="22"/>
    </row>
    <row r="38" spans="1:25" ht="34.5" customHeight="1">
      <c r="A38" s="61">
        <v>33</v>
      </c>
      <c r="B38" s="41" t="s">
        <v>378</v>
      </c>
      <c r="C38" s="42" t="s">
        <v>17</v>
      </c>
      <c r="D38" s="41" t="s">
        <v>379</v>
      </c>
      <c r="E38" s="41" t="s">
        <v>99</v>
      </c>
      <c r="F38" s="1">
        <v>15</v>
      </c>
      <c r="G38" s="1">
        <v>1</v>
      </c>
      <c r="H38" s="1">
        <v>0</v>
      </c>
      <c r="I38" s="1">
        <v>0</v>
      </c>
      <c r="J38" s="1">
        <v>56</v>
      </c>
      <c r="K38" s="1">
        <v>28</v>
      </c>
      <c r="L38" s="1">
        <v>0</v>
      </c>
      <c r="M38" s="1">
        <v>0</v>
      </c>
      <c r="N38" s="20">
        <v>0</v>
      </c>
      <c r="O38" s="1">
        <f t="shared" si="0"/>
        <v>85</v>
      </c>
      <c r="P38" s="2">
        <v>9244.35</v>
      </c>
      <c r="Q38" s="3">
        <v>50000</v>
      </c>
      <c r="R38" s="4"/>
      <c r="S38" s="1"/>
      <c r="T38" s="1"/>
      <c r="U38" s="1">
        <f t="shared" si="1"/>
        <v>0</v>
      </c>
      <c r="V38" s="21"/>
      <c r="W38" s="21"/>
      <c r="X38" s="21"/>
      <c r="Y38" s="22"/>
    </row>
    <row r="39" spans="1:25" ht="34.5" customHeight="1">
      <c r="A39" s="61">
        <v>34</v>
      </c>
      <c r="B39" s="41" t="s">
        <v>380</v>
      </c>
      <c r="C39" s="42" t="s">
        <v>6</v>
      </c>
      <c r="D39" s="41" t="s">
        <v>54</v>
      </c>
      <c r="E39" s="41" t="s">
        <v>0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62">
        <v>4</v>
      </c>
      <c r="S39" s="1">
        <v>2</v>
      </c>
      <c r="T39" s="1">
        <v>0</v>
      </c>
      <c r="U39" s="1">
        <f t="shared" si="1"/>
        <v>2</v>
      </c>
      <c r="V39" s="21">
        <v>226.95</v>
      </c>
      <c r="W39" s="21">
        <v>503.84</v>
      </c>
      <c r="X39" s="21">
        <v>448.6</v>
      </c>
      <c r="Y39" s="22">
        <v>1600</v>
      </c>
    </row>
    <row r="40" spans="1:25" ht="34.5" customHeight="1">
      <c r="A40" s="61">
        <v>35</v>
      </c>
      <c r="B40" s="41" t="s">
        <v>381</v>
      </c>
      <c r="C40" s="42" t="s">
        <v>6</v>
      </c>
      <c r="D40" s="41" t="s">
        <v>382</v>
      </c>
      <c r="E40" s="41" t="s">
        <v>0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0"/>
        <v>0</v>
      </c>
      <c r="P40" s="2"/>
      <c r="Q40" s="3"/>
      <c r="R40" s="4">
        <v>4</v>
      </c>
      <c r="S40" s="1">
        <v>0</v>
      </c>
      <c r="T40" s="1">
        <v>7</v>
      </c>
      <c r="U40" s="1">
        <f t="shared" si="1"/>
        <v>7</v>
      </c>
      <c r="V40" s="21">
        <v>558</v>
      </c>
      <c r="W40" s="21">
        <v>1058.02</v>
      </c>
      <c r="X40" s="21">
        <v>949.64</v>
      </c>
      <c r="Y40" s="22">
        <v>4000</v>
      </c>
    </row>
    <row r="41" spans="1:25" ht="34.5" customHeight="1">
      <c r="A41" s="79"/>
      <c r="B41" s="57"/>
      <c r="C41" s="58"/>
      <c r="D41" s="57"/>
      <c r="E41" s="57"/>
      <c r="F41" s="80"/>
      <c r="G41" s="80"/>
      <c r="H41" s="80"/>
      <c r="I41" s="80"/>
      <c r="J41" s="80"/>
      <c r="K41" s="80"/>
      <c r="L41" s="80"/>
      <c r="M41" s="80"/>
      <c r="N41" s="81"/>
      <c r="O41" s="80"/>
      <c r="P41" s="82"/>
      <c r="Q41" s="83"/>
      <c r="R41" s="84"/>
      <c r="S41" s="80"/>
      <c r="T41" s="80"/>
      <c r="U41" s="80"/>
      <c r="V41" s="85"/>
      <c r="W41" s="85"/>
      <c r="X41" s="85"/>
      <c r="Y41" s="86"/>
    </row>
    <row r="42" spans="1:25" ht="34.5" customHeight="1">
      <c r="A42" s="79"/>
      <c r="B42" s="57"/>
      <c r="C42" s="58"/>
      <c r="D42" s="57"/>
      <c r="E42" s="57"/>
      <c r="F42" s="80"/>
      <c r="G42" s="80"/>
      <c r="H42" s="80"/>
      <c r="I42" s="80"/>
      <c r="J42" s="80"/>
      <c r="K42" s="80"/>
      <c r="L42" s="80"/>
      <c r="M42" s="80"/>
      <c r="N42" s="81"/>
      <c r="O42" s="80"/>
      <c r="P42" s="82"/>
      <c r="Q42" s="83"/>
      <c r="R42" s="84"/>
      <c r="S42" s="80"/>
      <c r="T42" s="80"/>
      <c r="U42" s="80"/>
      <c r="V42" s="85"/>
      <c r="W42" s="85"/>
      <c r="X42" s="85"/>
      <c r="Y42" s="86"/>
    </row>
    <row r="43" spans="1:25" ht="34.5" customHeight="1">
      <c r="A43" s="79"/>
      <c r="B43" s="57"/>
      <c r="C43" s="58"/>
      <c r="D43" s="57"/>
      <c r="E43" s="57"/>
      <c r="F43" s="80"/>
      <c r="G43" s="80"/>
      <c r="H43" s="80"/>
      <c r="I43" s="80"/>
      <c r="J43" s="80"/>
      <c r="K43" s="80"/>
      <c r="L43" s="80"/>
      <c r="M43" s="80"/>
      <c r="N43" s="81"/>
      <c r="O43" s="80"/>
      <c r="P43" s="82"/>
      <c r="Q43" s="83"/>
      <c r="R43" s="84"/>
      <c r="S43" s="80"/>
      <c r="T43" s="80"/>
      <c r="U43" s="80"/>
      <c r="V43" s="85"/>
      <c r="W43" s="85"/>
      <c r="X43" s="85"/>
      <c r="Y43" s="86"/>
    </row>
    <row r="44" spans="1:25" ht="34.5" customHeight="1">
      <c r="A44" s="79"/>
      <c r="B44" s="57"/>
      <c r="C44" s="58"/>
      <c r="D44" s="57"/>
      <c r="E44" s="57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2"/>
      <c r="Q44" s="83"/>
      <c r="R44" s="84"/>
      <c r="S44" s="80"/>
      <c r="T44" s="80"/>
      <c r="U44" s="80"/>
      <c r="V44" s="85"/>
      <c r="W44" s="85"/>
      <c r="X44" s="85"/>
      <c r="Y44" s="86"/>
    </row>
    <row r="45" spans="1:25" ht="34.5" customHeight="1">
      <c r="A45" s="79"/>
      <c r="B45" s="57"/>
      <c r="C45" s="58"/>
      <c r="D45" s="57"/>
      <c r="E45" s="57"/>
      <c r="F45" s="80"/>
      <c r="G45" s="80"/>
      <c r="H45" s="80"/>
      <c r="I45" s="80"/>
      <c r="J45" s="80"/>
      <c r="K45" s="80"/>
      <c r="L45" s="80"/>
      <c r="M45" s="80"/>
      <c r="N45" s="81"/>
      <c r="O45" s="80"/>
      <c r="P45" s="82"/>
      <c r="Q45" s="83"/>
      <c r="R45" s="84"/>
      <c r="S45" s="80"/>
      <c r="T45" s="80"/>
      <c r="U45" s="80"/>
      <c r="V45" s="85"/>
      <c r="W45" s="85"/>
      <c r="X45" s="85"/>
      <c r="Y45" s="86"/>
    </row>
    <row r="46" spans="1:25" ht="34.5" customHeight="1">
      <c r="A46" s="79"/>
      <c r="B46" s="57"/>
      <c r="C46" s="58"/>
      <c r="D46" s="57"/>
      <c r="E46" s="57"/>
      <c r="F46" s="80"/>
      <c r="G46" s="80"/>
      <c r="H46" s="80"/>
      <c r="I46" s="80"/>
      <c r="J46" s="80"/>
      <c r="K46" s="80"/>
      <c r="L46" s="80"/>
      <c r="M46" s="80"/>
      <c r="N46" s="81"/>
      <c r="O46" s="80"/>
      <c r="P46" s="82"/>
      <c r="Q46" s="83"/>
      <c r="R46" s="84"/>
      <c r="S46" s="80"/>
      <c r="T46" s="80"/>
      <c r="U46" s="80"/>
      <c r="V46" s="85"/>
      <c r="W46" s="85"/>
      <c r="X46" s="85"/>
      <c r="Y46" s="86"/>
    </row>
    <row r="47" spans="1:25" ht="34.5" customHeight="1">
      <c r="A47" s="79"/>
      <c r="B47" s="57"/>
      <c r="C47" s="58"/>
      <c r="D47" s="57"/>
      <c r="E47" s="57"/>
      <c r="F47" s="80"/>
      <c r="G47" s="80"/>
      <c r="H47" s="80"/>
      <c r="I47" s="80"/>
      <c r="J47" s="80"/>
      <c r="K47" s="80"/>
      <c r="L47" s="80"/>
      <c r="M47" s="80"/>
      <c r="N47" s="81"/>
      <c r="O47" s="80"/>
      <c r="P47" s="82"/>
      <c r="Q47" s="83"/>
      <c r="R47" s="84"/>
      <c r="S47" s="80"/>
      <c r="T47" s="80"/>
      <c r="U47" s="80"/>
      <c r="V47" s="85"/>
      <c r="W47" s="85"/>
      <c r="X47" s="85"/>
      <c r="Y47" s="86"/>
    </row>
    <row r="48" spans="1:25" ht="34.5" customHeight="1">
      <c r="A48" s="79"/>
      <c r="B48" s="57"/>
      <c r="C48" s="58"/>
      <c r="D48" s="57"/>
      <c r="E48" s="57"/>
      <c r="F48" s="80"/>
      <c r="G48" s="80"/>
      <c r="H48" s="80"/>
      <c r="I48" s="80"/>
      <c r="J48" s="80"/>
      <c r="K48" s="80"/>
      <c r="L48" s="80"/>
      <c r="M48" s="80"/>
      <c r="N48" s="81"/>
      <c r="O48" s="80"/>
      <c r="P48" s="82"/>
      <c r="Q48" s="83"/>
      <c r="R48" s="84"/>
      <c r="S48" s="80"/>
      <c r="T48" s="80"/>
      <c r="U48" s="80"/>
      <c r="V48" s="85"/>
      <c r="W48" s="85"/>
      <c r="X48" s="85"/>
      <c r="Y48" s="86"/>
    </row>
    <row r="49" spans="1:25" ht="34.5" customHeight="1">
      <c r="A49" s="79"/>
      <c r="B49" s="57"/>
      <c r="C49" s="58"/>
      <c r="D49" s="57"/>
      <c r="E49" s="57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Q49" s="83"/>
      <c r="R49" s="84"/>
      <c r="S49" s="80"/>
      <c r="T49" s="80"/>
      <c r="U49" s="80"/>
      <c r="V49" s="85"/>
      <c r="W49" s="85"/>
      <c r="X49" s="85"/>
      <c r="Y49" s="86"/>
    </row>
    <row r="50" spans="1:25" ht="34.5" customHeight="1">
      <c r="A50" s="79"/>
      <c r="B50" s="57"/>
      <c r="C50" s="58"/>
      <c r="D50" s="57"/>
      <c r="E50" s="57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Q50" s="83"/>
      <c r="R50" s="84"/>
      <c r="S50" s="80"/>
      <c r="T50" s="80"/>
      <c r="U50" s="80"/>
      <c r="V50" s="85"/>
      <c r="W50" s="85"/>
      <c r="X50" s="85"/>
      <c r="Y50" s="86"/>
    </row>
    <row r="51" spans="1:25" ht="34.5" customHeight="1">
      <c r="A51" s="79"/>
      <c r="B51" s="57"/>
      <c r="C51" s="58"/>
      <c r="D51" s="57"/>
      <c r="E51" s="57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Q51" s="83"/>
      <c r="R51" s="84"/>
      <c r="S51" s="80"/>
      <c r="T51" s="80"/>
      <c r="U51" s="80"/>
      <c r="V51" s="85"/>
      <c r="W51" s="85"/>
      <c r="X51" s="85"/>
      <c r="Y51" s="86"/>
    </row>
    <row r="52" spans="1:25" ht="34.5" customHeight="1">
      <c r="A52" s="79"/>
      <c r="B52" s="57"/>
      <c r="C52" s="58"/>
      <c r="D52" s="57"/>
      <c r="E52" s="57"/>
      <c r="F52" s="80"/>
      <c r="G52" s="80"/>
      <c r="H52" s="80"/>
      <c r="I52" s="80"/>
      <c r="J52" s="80"/>
      <c r="K52" s="80"/>
      <c r="L52" s="80"/>
      <c r="M52" s="80"/>
      <c r="N52" s="81"/>
      <c r="O52" s="80"/>
      <c r="P52" s="82"/>
      <c r="Q52" s="83"/>
      <c r="R52" s="84"/>
      <c r="S52" s="80"/>
      <c r="T52" s="80"/>
      <c r="U52" s="80"/>
      <c r="V52" s="85"/>
      <c r="W52" s="85"/>
      <c r="X52" s="85"/>
      <c r="Y52" s="86"/>
    </row>
    <row r="53" spans="1:25" ht="34.5" customHeight="1" thickBot="1">
      <c r="A53" s="250" t="s">
        <v>221</v>
      </c>
      <c r="B53" s="251"/>
      <c r="C53" s="65"/>
      <c r="D53" s="66"/>
      <c r="E53" s="67"/>
      <c r="F53" s="68"/>
      <c r="G53" s="69">
        <f aca="true" t="shared" si="2" ref="G53:Q53">SUM(G6:G40)</f>
        <v>17</v>
      </c>
      <c r="H53" s="69">
        <f t="shared" si="2"/>
        <v>13</v>
      </c>
      <c r="I53" s="69">
        <f t="shared" si="2"/>
        <v>168</v>
      </c>
      <c r="J53" s="69">
        <f t="shared" si="2"/>
        <v>286</v>
      </c>
      <c r="K53" s="69">
        <f t="shared" si="2"/>
        <v>515</v>
      </c>
      <c r="L53" s="69">
        <f t="shared" si="2"/>
        <v>201</v>
      </c>
      <c r="M53" s="69">
        <f t="shared" si="2"/>
        <v>13</v>
      </c>
      <c r="N53" s="70">
        <f t="shared" si="2"/>
        <v>0</v>
      </c>
      <c r="O53" s="69">
        <f t="shared" si="2"/>
        <v>1213</v>
      </c>
      <c r="P53" s="71">
        <f t="shared" si="2"/>
        <v>134462.06</v>
      </c>
      <c r="Q53" s="72">
        <f t="shared" si="2"/>
        <v>478126</v>
      </c>
      <c r="R53" s="73"/>
      <c r="S53" s="74">
        <f aca="true" t="shared" si="3" ref="S53:Y53">SUM(S6:S40)</f>
        <v>153</v>
      </c>
      <c r="T53" s="74">
        <f t="shared" si="3"/>
        <v>169</v>
      </c>
      <c r="U53" s="74">
        <f t="shared" si="3"/>
        <v>322</v>
      </c>
      <c r="V53" s="71">
        <f t="shared" si="3"/>
        <v>30908.23000000001</v>
      </c>
      <c r="W53" s="71">
        <f t="shared" si="3"/>
        <v>69707.11</v>
      </c>
      <c r="X53" s="71">
        <f t="shared" si="3"/>
        <v>61320.94999999999</v>
      </c>
      <c r="Y53" s="75">
        <f t="shared" si="3"/>
        <v>283235</v>
      </c>
    </row>
    <row r="54" spans="2:18" ht="23.25" customHeight="1">
      <c r="B54" s="46">
        <f>COUNTIF(B6:B40,"*")</f>
        <v>35</v>
      </c>
      <c r="F54" s="46">
        <f>COUNTIF(F6:F40,"&gt;0")</f>
        <v>7</v>
      </c>
      <c r="R54" s="46">
        <f>COUNTIF(R6:R40,"&gt;0")+COUNTIF(R6:R40,"*")</f>
        <v>27</v>
      </c>
    </row>
  </sheetData>
  <mergeCells count="27">
    <mergeCell ref="A53:B53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 verticalCentered="1"/>
  <pageMargins left="0.2362204724409449" right="0.1968503937007874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54"/>
  <sheetViews>
    <sheetView workbookViewId="0" topLeftCell="A1">
      <selection activeCell="A6" sqref="A6:IV6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16384" width="9.00390625" style="46" customWidth="1"/>
  </cols>
  <sheetData>
    <row r="1" spans="1:25" ht="42" customHeight="1" thickBot="1">
      <c r="A1" s="240" t="s">
        <v>406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0" customHeight="1">
      <c r="A2" s="242" t="s">
        <v>407</v>
      </c>
      <c r="B2" s="243"/>
      <c r="C2" s="243"/>
      <c r="D2" s="243"/>
      <c r="E2" s="244"/>
      <c r="F2" s="245" t="s">
        <v>408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6"/>
      <c r="R2" s="247" t="s">
        <v>409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410</v>
      </c>
      <c r="B3" s="225" t="s">
        <v>411</v>
      </c>
      <c r="C3" s="219" t="s">
        <v>412</v>
      </c>
      <c r="D3" s="219" t="s">
        <v>413</v>
      </c>
      <c r="E3" s="225" t="s">
        <v>414</v>
      </c>
      <c r="F3" s="228" t="s">
        <v>415</v>
      </c>
      <c r="G3" s="230" t="s">
        <v>416</v>
      </c>
      <c r="H3" s="231"/>
      <c r="I3" s="231"/>
      <c r="J3" s="231"/>
      <c r="K3" s="231"/>
      <c r="L3" s="231"/>
      <c r="M3" s="231"/>
      <c r="N3" s="231"/>
      <c r="O3" s="232"/>
      <c r="P3" s="225" t="s">
        <v>417</v>
      </c>
      <c r="Q3" s="234" t="s">
        <v>418</v>
      </c>
      <c r="R3" s="237" t="s">
        <v>415</v>
      </c>
      <c r="S3" s="230" t="s">
        <v>416</v>
      </c>
      <c r="T3" s="231"/>
      <c r="U3" s="232"/>
      <c r="V3" s="225" t="s">
        <v>419</v>
      </c>
      <c r="W3" s="225" t="s">
        <v>420</v>
      </c>
      <c r="X3" s="225" t="s">
        <v>421</v>
      </c>
      <c r="Y3" s="252" t="s">
        <v>422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423</v>
      </c>
      <c r="H4" s="228" t="s">
        <v>424</v>
      </c>
      <c r="I4" s="255" t="s">
        <v>425</v>
      </c>
      <c r="J4" s="256"/>
      <c r="K4" s="256"/>
      <c r="L4" s="256"/>
      <c r="M4" s="256"/>
      <c r="N4" s="257"/>
      <c r="O4" s="228" t="s">
        <v>426</v>
      </c>
      <c r="P4" s="226"/>
      <c r="Q4" s="235"/>
      <c r="R4" s="238"/>
      <c r="S4" s="228" t="s">
        <v>423</v>
      </c>
      <c r="T4" s="228" t="s">
        <v>427</v>
      </c>
      <c r="U4" s="228" t="s">
        <v>426</v>
      </c>
      <c r="V4" s="226"/>
      <c r="W4" s="226"/>
      <c r="X4" s="226"/>
      <c r="Y4" s="253"/>
    </row>
    <row r="5" spans="1:25" ht="19.5" customHeight="1">
      <c r="A5" s="224"/>
      <c r="B5" s="227"/>
      <c r="C5" s="221"/>
      <c r="D5" s="221"/>
      <c r="E5" s="227"/>
      <c r="F5" s="229"/>
      <c r="G5" s="229"/>
      <c r="H5" s="229"/>
      <c r="I5" s="89" t="s">
        <v>428</v>
      </c>
      <c r="J5" s="89" t="s">
        <v>429</v>
      </c>
      <c r="K5" s="89" t="s">
        <v>430</v>
      </c>
      <c r="L5" s="89" t="s">
        <v>431</v>
      </c>
      <c r="M5" s="89" t="s">
        <v>432</v>
      </c>
      <c r="N5" s="60" t="s">
        <v>433</v>
      </c>
      <c r="O5" s="229"/>
      <c r="P5" s="227"/>
      <c r="Q5" s="236"/>
      <c r="R5" s="239"/>
      <c r="S5" s="229"/>
      <c r="T5" s="229"/>
      <c r="U5" s="229"/>
      <c r="V5" s="227"/>
      <c r="W5" s="227"/>
      <c r="X5" s="227"/>
      <c r="Y5" s="254"/>
    </row>
    <row r="6" spans="1:25" ht="34.5" customHeight="1">
      <c r="A6" s="61">
        <v>1</v>
      </c>
      <c r="B6" s="41" t="s">
        <v>434</v>
      </c>
      <c r="C6" s="42" t="s">
        <v>9</v>
      </c>
      <c r="D6" s="41" t="s">
        <v>435</v>
      </c>
      <c r="E6" s="41" t="s">
        <v>1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49">SUM(G6:N6)</f>
        <v>0</v>
      </c>
      <c r="P6" s="2"/>
      <c r="Q6" s="3"/>
      <c r="R6" s="4">
        <v>4</v>
      </c>
      <c r="S6" s="1">
        <v>0</v>
      </c>
      <c r="T6" s="1">
        <v>5</v>
      </c>
      <c r="U6" s="1">
        <f aca="true" t="shared" si="1" ref="U6:U49">SUM(S6:T6)</f>
        <v>5</v>
      </c>
      <c r="V6" s="21">
        <v>469.12</v>
      </c>
      <c r="W6" s="21">
        <v>1105.61</v>
      </c>
      <c r="X6" s="21">
        <v>946.01</v>
      </c>
      <c r="Y6" s="22">
        <v>2750</v>
      </c>
    </row>
    <row r="7" spans="1:25" ht="34.5" customHeight="1">
      <c r="A7" s="61">
        <v>2</v>
      </c>
      <c r="B7" s="41" t="s">
        <v>436</v>
      </c>
      <c r="C7" s="42" t="s">
        <v>437</v>
      </c>
      <c r="D7" s="41" t="s">
        <v>438</v>
      </c>
      <c r="E7" s="43" t="s">
        <v>439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4">
        <v>4</v>
      </c>
      <c r="S7" s="1">
        <v>0</v>
      </c>
      <c r="T7" s="1">
        <v>6</v>
      </c>
      <c r="U7" s="1">
        <f t="shared" si="1"/>
        <v>6</v>
      </c>
      <c r="V7" s="21">
        <v>745.81</v>
      </c>
      <c r="W7" s="21">
        <v>1392.75</v>
      </c>
      <c r="X7" s="21">
        <v>1237.43</v>
      </c>
      <c r="Y7" s="22">
        <v>6000</v>
      </c>
    </row>
    <row r="8" spans="1:25" ht="34.5" customHeight="1">
      <c r="A8" s="61">
        <v>3</v>
      </c>
      <c r="B8" s="41" t="s">
        <v>385</v>
      </c>
      <c r="C8" s="42" t="s">
        <v>383</v>
      </c>
      <c r="D8" s="41" t="s">
        <v>386</v>
      </c>
      <c r="E8" s="41" t="s">
        <v>387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4">
        <v>4</v>
      </c>
      <c r="S8" s="1">
        <v>0</v>
      </c>
      <c r="T8" s="1">
        <v>22</v>
      </c>
      <c r="U8" s="1">
        <f t="shared" si="1"/>
        <v>22</v>
      </c>
      <c r="V8" s="21">
        <v>2196</v>
      </c>
      <c r="W8" s="21">
        <v>4790.95</v>
      </c>
      <c r="X8" s="21">
        <v>4215.19</v>
      </c>
      <c r="Y8" s="22">
        <v>15000</v>
      </c>
    </row>
    <row r="9" spans="1:25" ht="34.5" customHeight="1">
      <c r="A9" s="61">
        <v>4</v>
      </c>
      <c r="B9" s="41" t="s">
        <v>440</v>
      </c>
      <c r="C9" s="42" t="s">
        <v>437</v>
      </c>
      <c r="D9" s="41" t="s">
        <v>441</v>
      </c>
      <c r="E9" s="41" t="s">
        <v>442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5"/>
      <c r="R9" s="62">
        <v>4</v>
      </c>
      <c r="S9" s="1">
        <v>3</v>
      </c>
      <c r="T9" s="1">
        <v>0</v>
      </c>
      <c r="U9" s="1">
        <f t="shared" si="1"/>
        <v>3</v>
      </c>
      <c r="V9" s="21">
        <v>613</v>
      </c>
      <c r="W9" s="21">
        <v>820.88</v>
      </c>
      <c r="X9" s="21">
        <v>767.63</v>
      </c>
      <c r="Y9" s="22">
        <v>2400</v>
      </c>
    </row>
    <row r="10" spans="1:25" ht="34.5" customHeight="1">
      <c r="A10" s="61">
        <v>5</v>
      </c>
      <c r="B10" s="41" t="s">
        <v>388</v>
      </c>
      <c r="C10" s="42" t="s">
        <v>383</v>
      </c>
      <c r="D10" s="41" t="s">
        <v>389</v>
      </c>
      <c r="E10" s="41" t="s">
        <v>384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4">
        <v>4</v>
      </c>
      <c r="S10" s="1">
        <v>4</v>
      </c>
      <c r="T10" s="1">
        <v>12</v>
      </c>
      <c r="U10" s="1">
        <f t="shared" si="1"/>
        <v>16</v>
      </c>
      <c r="V10" s="21">
        <v>1542.2</v>
      </c>
      <c r="W10" s="21">
        <v>3381.48</v>
      </c>
      <c r="X10" s="21">
        <v>3059.21</v>
      </c>
      <c r="Y10" s="22">
        <v>12100</v>
      </c>
    </row>
    <row r="11" spans="1:25" ht="34.5" customHeight="1">
      <c r="A11" s="61">
        <v>6</v>
      </c>
      <c r="B11" s="41" t="s">
        <v>443</v>
      </c>
      <c r="C11" s="42" t="s">
        <v>437</v>
      </c>
      <c r="D11" s="41" t="s">
        <v>444</v>
      </c>
      <c r="E11" s="43" t="s">
        <v>445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62">
        <v>4</v>
      </c>
      <c r="S11" s="1">
        <v>26</v>
      </c>
      <c r="T11" s="1">
        <v>0</v>
      </c>
      <c r="U11" s="1">
        <f t="shared" si="1"/>
        <v>26</v>
      </c>
      <c r="V11" s="21">
        <v>3209.58</v>
      </c>
      <c r="W11" s="21">
        <v>4830.71</v>
      </c>
      <c r="X11" s="21">
        <v>4387.34</v>
      </c>
      <c r="Y11" s="22">
        <v>18500</v>
      </c>
    </row>
    <row r="12" spans="1:25" ht="34.5" customHeight="1">
      <c r="A12" s="61">
        <v>7</v>
      </c>
      <c r="B12" s="41" t="s">
        <v>390</v>
      </c>
      <c r="C12" s="42" t="s">
        <v>383</v>
      </c>
      <c r="D12" s="41" t="s">
        <v>391</v>
      </c>
      <c r="E12" s="41" t="s">
        <v>384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62">
        <v>4</v>
      </c>
      <c r="S12" s="1">
        <v>0</v>
      </c>
      <c r="T12" s="1">
        <v>16</v>
      </c>
      <c r="U12" s="1">
        <f t="shared" si="1"/>
        <v>16</v>
      </c>
      <c r="V12" s="21">
        <v>1628.56</v>
      </c>
      <c r="W12" s="21">
        <v>2899.89</v>
      </c>
      <c r="X12" s="21">
        <v>2654</v>
      </c>
      <c r="Y12" s="22">
        <v>11636</v>
      </c>
    </row>
    <row r="13" spans="1:25" ht="34.5" customHeight="1">
      <c r="A13" s="61">
        <v>8</v>
      </c>
      <c r="B13" s="41" t="s">
        <v>446</v>
      </c>
      <c r="C13" s="42" t="s">
        <v>437</v>
      </c>
      <c r="D13" s="41" t="s">
        <v>447</v>
      </c>
      <c r="E13" s="41" t="s">
        <v>448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3"/>
      <c r="R13" s="62">
        <v>4</v>
      </c>
      <c r="S13" s="1">
        <v>0</v>
      </c>
      <c r="T13" s="1">
        <v>4</v>
      </c>
      <c r="U13" s="1">
        <f t="shared" si="1"/>
        <v>4</v>
      </c>
      <c r="V13" s="21">
        <v>405.66</v>
      </c>
      <c r="W13" s="21">
        <v>897.25</v>
      </c>
      <c r="X13" s="21">
        <v>835.82</v>
      </c>
      <c r="Y13" s="22">
        <v>2800</v>
      </c>
    </row>
    <row r="14" spans="1:25" ht="34.5" customHeight="1">
      <c r="A14" s="61">
        <v>9</v>
      </c>
      <c r="B14" s="41" t="s">
        <v>392</v>
      </c>
      <c r="C14" s="42" t="s">
        <v>393</v>
      </c>
      <c r="D14" s="41" t="s">
        <v>394</v>
      </c>
      <c r="E14" s="41" t="s">
        <v>387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62">
        <v>4</v>
      </c>
      <c r="S14" s="1">
        <v>0</v>
      </c>
      <c r="T14" s="1">
        <v>5</v>
      </c>
      <c r="U14" s="1">
        <f t="shared" si="1"/>
        <v>5</v>
      </c>
      <c r="V14" s="21">
        <v>372.02</v>
      </c>
      <c r="W14" s="21">
        <v>917.31</v>
      </c>
      <c r="X14" s="21">
        <v>749.75</v>
      </c>
      <c r="Y14" s="22">
        <v>3650</v>
      </c>
    </row>
    <row r="15" spans="1:25" ht="34.5" customHeight="1">
      <c r="A15" s="61">
        <v>10</v>
      </c>
      <c r="B15" s="41" t="s">
        <v>449</v>
      </c>
      <c r="C15" s="42" t="s">
        <v>450</v>
      </c>
      <c r="D15" s="41" t="s">
        <v>451</v>
      </c>
      <c r="E15" s="41" t="s">
        <v>439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62">
        <v>5</v>
      </c>
      <c r="S15" s="1">
        <v>0</v>
      </c>
      <c r="T15" s="1">
        <v>3</v>
      </c>
      <c r="U15" s="1">
        <f t="shared" si="1"/>
        <v>3</v>
      </c>
      <c r="V15" s="21">
        <v>426</v>
      </c>
      <c r="W15" s="21">
        <v>1071.46</v>
      </c>
      <c r="X15" s="21">
        <v>976.14</v>
      </c>
      <c r="Y15" s="22">
        <v>5000</v>
      </c>
    </row>
    <row r="16" spans="1:25" ht="34.5" customHeight="1">
      <c r="A16" s="61">
        <v>11</v>
      </c>
      <c r="B16" s="41" t="s">
        <v>395</v>
      </c>
      <c r="C16" s="42" t="s">
        <v>393</v>
      </c>
      <c r="D16" s="41" t="s">
        <v>396</v>
      </c>
      <c r="E16" s="41" t="s">
        <v>397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63"/>
      <c r="R16" s="4">
        <v>4</v>
      </c>
      <c r="S16" s="1">
        <v>3</v>
      </c>
      <c r="T16" s="1">
        <v>8</v>
      </c>
      <c r="U16" s="1">
        <f t="shared" si="1"/>
        <v>11</v>
      </c>
      <c r="V16" s="21">
        <v>913.55</v>
      </c>
      <c r="W16" s="21">
        <v>2397.89</v>
      </c>
      <c r="X16" s="21">
        <v>2063.05</v>
      </c>
      <c r="Y16" s="22">
        <v>11000</v>
      </c>
    </row>
    <row r="17" spans="1:25" ht="34.5" customHeight="1">
      <c r="A17" s="61">
        <v>12</v>
      </c>
      <c r="B17" s="41" t="s">
        <v>452</v>
      </c>
      <c r="C17" s="42" t="s">
        <v>450</v>
      </c>
      <c r="D17" s="41" t="s">
        <v>453</v>
      </c>
      <c r="E17" s="41" t="s">
        <v>454</v>
      </c>
      <c r="F17" s="1">
        <v>14</v>
      </c>
      <c r="G17" s="1">
        <v>0</v>
      </c>
      <c r="H17" s="1">
        <v>0</v>
      </c>
      <c r="I17" s="1">
        <v>0</v>
      </c>
      <c r="J17" s="1">
        <v>32</v>
      </c>
      <c r="K17" s="1">
        <v>32</v>
      </c>
      <c r="L17" s="1">
        <v>15</v>
      </c>
      <c r="M17" s="1">
        <v>0</v>
      </c>
      <c r="N17" s="20">
        <v>1</v>
      </c>
      <c r="O17" s="1">
        <f t="shared" si="0"/>
        <v>80</v>
      </c>
      <c r="P17" s="2">
        <v>8627.57</v>
      </c>
      <c r="Q17" s="3">
        <v>25000</v>
      </c>
      <c r="R17" s="4"/>
      <c r="S17" s="1"/>
      <c r="T17" s="1"/>
      <c r="U17" s="1">
        <f t="shared" si="1"/>
        <v>0</v>
      </c>
      <c r="V17" s="21"/>
      <c r="W17" s="21"/>
      <c r="X17" s="21"/>
      <c r="Y17" s="22"/>
    </row>
    <row r="18" spans="1:25" ht="34.5" customHeight="1">
      <c r="A18" s="61">
        <v>13</v>
      </c>
      <c r="B18" s="41" t="s">
        <v>399</v>
      </c>
      <c r="C18" s="42" t="s">
        <v>393</v>
      </c>
      <c r="D18" s="41" t="s">
        <v>400</v>
      </c>
      <c r="E18" s="41" t="s">
        <v>387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0"/>
        <v>0</v>
      </c>
      <c r="P18" s="2"/>
      <c r="Q18" s="3"/>
      <c r="R18" s="62">
        <v>4</v>
      </c>
      <c r="S18" s="1">
        <v>10</v>
      </c>
      <c r="T18" s="1">
        <v>6</v>
      </c>
      <c r="U18" s="1">
        <f t="shared" si="1"/>
        <v>16</v>
      </c>
      <c r="V18" s="21">
        <v>1881.4</v>
      </c>
      <c r="W18" s="21">
        <v>3786.21</v>
      </c>
      <c r="X18" s="21">
        <v>3349.69</v>
      </c>
      <c r="Y18" s="22">
        <v>18000</v>
      </c>
    </row>
    <row r="19" spans="1:25" ht="34.5" customHeight="1">
      <c r="A19" s="61">
        <v>14</v>
      </c>
      <c r="B19" s="41" t="s">
        <v>455</v>
      </c>
      <c r="C19" s="42" t="s">
        <v>450</v>
      </c>
      <c r="D19" s="41" t="s">
        <v>456</v>
      </c>
      <c r="E19" s="41" t="s">
        <v>439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4">
        <v>4</v>
      </c>
      <c r="S19" s="1">
        <v>0</v>
      </c>
      <c r="T19" s="1">
        <v>30</v>
      </c>
      <c r="U19" s="1">
        <f t="shared" si="1"/>
        <v>30</v>
      </c>
      <c r="V19" s="21">
        <v>2331.14</v>
      </c>
      <c r="W19" s="21">
        <v>5235.62</v>
      </c>
      <c r="X19" s="21">
        <v>4643.49</v>
      </c>
      <c r="Y19" s="22">
        <v>23746</v>
      </c>
    </row>
    <row r="20" spans="1:25" ht="34.5" customHeight="1">
      <c r="A20" s="61">
        <v>15</v>
      </c>
      <c r="B20" s="41" t="s">
        <v>401</v>
      </c>
      <c r="C20" s="42" t="s">
        <v>393</v>
      </c>
      <c r="D20" s="41" t="s">
        <v>402</v>
      </c>
      <c r="E20" s="41" t="s">
        <v>384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0"/>
        <v>0</v>
      </c>
      <c r="P20" s="2"/>
      <c r="Q20" s="3"/>
      <c r="R20" s="62">
        <v>4</v>
      </c>
      <c r="S20" s="1">
        <v>4</v>
      </c>
      <c r="T20" s="1">
        <v>9</v>
      </c>
      <c r="U20" s="1">
        <f t="shared" si="1"/>
        <v>13</v>
      </c>
      <c r="V20" s="21">
        <v>1216</v>
      </c>
      <c r="W20" s="21">
        <v>3196.38</v>
      </c>
      <c r="X20" s="21">
        <v>2695.42</v>
      </c>
      <c r="Y20" s="22">
        <v>32000</v>
      </c>
    </row>
    <row r="21" spans="1:25" ht="34.5" customHeight="1">
      <c r="A21" s="61">
        <v>16</v>
      </c>
      <c r="B21" s="41" t="s">
        <v>457</v>
      </c>
      <c r="C21" s="42" t="s">
        <v>450</v>
      </c>
      <c r="D21" s="41" t="s">
        <v>458</v>
      </c>
      <c r="E21" s="41" t="s">
        <v>448</v>
      </c>
      <c r="F21" s="1"/>
      <c r="G21" s="1"/>
      <c r="H21" s="1"/>
      <c r="I21" s="1"/>
      <c r="J21" s="1"/>
      <c r="K21" s="1"/>
      <c r="L21" s="1"/>
      <c r="M21" s="1"/>
      <c r="N21" s="20"/>
      <c r="O21" s="1">
        <f t="shared" si="0"/>
        <v>0</v>
      </c>
      <c r="P21" s="2"/>
      <c r="Q21" s="3"/>
      <c r="R21" s="62">
        <v>4</v>
      </c>
      <c r="S21" s="1">
        <v>22</v>
      </c>
      <c r="T21" s="1">
        <v>15</v>
      </c>
      <c r="U21" s="1">
        <f t="shared" si="1"/>
        <v>37</v>
      </c>
      <c r="V21" s="21">
        <v>2903.26</v>
      </c>
      <c r="W21" s="21">
        <v>6752.57</v>
      </c>
      <c r="X21" s="21">
        <v>5701.8</v>
      </c>
      <c r="Y21" s="22">
        <v>26450</v>
      </c>
    </row>
    <row r="22" spans="1:25" ht="34.5" customHeight="1">
      <c r="A22" s="61">
        <v>17</v>
      </c>
      <c r="B22" s="41" t="s">
        <v>403</v>
      </c>
      <c r="C22" s="42" t="s">
        <v>404</v>
      </c>
      <c r="D22" s="41" t="s">
        <v>405</v>
      </c>
      <c r="E22" s="41" t="s">
        <v>398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4">
        <v>5</v>
      </c>
      <c r="S22" s="1">
        <v>10</v>
      </c>
      <c r="T22" s="1">
        <v>0</v>
      </c>
      <c r="U22" s="1">
        <f t="shared" si="1"/>
        <v>10</v>
      </c>
      <c r="V22" s="21">
        <v>1095.71</v>
      </c>
      <c r="W22" s="21">
        <v>3542.93</v>
      </c>
      <c r="X22" s="21">
        <v>3252.24</v>
      </c>
      <c r="Y22" s="22">
        <v>30000</v>
      </c>
    </row>
    <row r="23" spans="1:25" ht="34.5" customHeight="1">
      <c r="A23" s="61">
        <v>18</v>
      </c>
      <c r="B23" s="41" t="s">
        <v>364</v>
      </c>
      <c r="C23" s="42" t="s">
        <v>3</v>
      </c>
      <c r="D23" s="41" t="s">
        <v>459</v>
      </c>
      <c r="E23" s="41" t="s">
        <v>91</v>
      </c>
      <c r="F23" s="1">
        <v>22</v>
      </c>
      <c r="G23" s="1">
        <v>2</v>
      </c>
      <c r="H23" s="1">
        <v>0</v>
      </c>
      <c r="I23" s="1">
        <v>0</v>
      </c>
      <c r="J23" s="1">
        <v>0</v>
      </c>
      <c r="K23" s="1">
        <v>63</v>
      </c>
      <c r="L23" s="1">
        <v>40</v>
      </c>
      <c r="M23" s="1">
        <v>0</v>
      </c>
      <c r="N23" s="20">
        <v>0</v>
      </c>
      <c r="O23" s="1">
        <f t="shared" si="0"/>
        <v>105</v>
      </c>
      <c r="P23" s="2">
        <v>37099.36</v>
      </c>
      <c r="Q23" s="3">
        <v>187000</v>
      </c>
      <c r="R23" s="4"/>
      <c r="S23" s="1"/>
      <c r="T23" s="1"/>
      <c r="U23" s="1">
        <f t="shared" si="1"/>
        <v>0</v>
      </c>
      <c r="V23" s="21"/>
      <c r="W23" s="21"/>
      <c r="X23" s="21"/>
      <c r="Y23" s="22"/>
    </row>
    <row r="24" spans="1:25" ht="34.5" customHeight="1">
      <c r="A24" s="61">
        <v>19</v>
      </c>
      <c r="B24" s="41" t="s">
        <v>460</v>
      </c>
      <c r="C24" s="42" t="s">
        <v>3</v>
      </c>
      <c r="D24" s="41" t="s">
        <v>461</v>
      </c>
      <c r="E24" s="41" t="s">
        <v>462</v>
      </c>
      <c r="F24" s="1">
        <v>15</v>
      </c>
      <c r="G24" s="1">
        <v>4</v>
      </c>
      <c r="H24" s="1">
        <v>0</v>
      </c>
      <c r="I24" s="1">
        <v>0</v>
      </c>
      <c r="J24" s="1">
        <v>28</v>
      </c>
      <c r="K24" s="1">
        <v>56</v>
      </c>
      <c r="L24" s="1">
        <v>28</v>
      </c>
      <c r="M24" s="1">
        <v>0</v>
      </c>
      <c r="N24" s="20">
        <v>0</v>
      </c>
      <c r="O24" s="1">
        <f t="shared" si="0"/>
        <v>116</v>
      </c>
      <c r="P24" s="2">
        <v>14319.54</v>
      </c>
      <c r="Q24" s="3">
        <v>50000</v>
      </c>
      <c r="R24" s="4"/>
      <c r="S24" s="1"/>
      <c r="T24" s="1"/>
      <c r="U24" s="1">
        <f t="shared" si="1"/>
        <v>0</v>
      </c>
      <c r="V24" s="21"/>
      <c r="W24" s="21"/>
      <c r="X24" s="21"/>
      <c r="Y24" s="22"/>
    </row>
    <row r="25" spans="1:25" ht="34.5" customHeight="1">
      <c r="A25" s="61">
        <v>20</v>
      </c>
      <c r="B25" s="41" t="s">
        <v>463</v>
      </c>
      <c r="C25" s="42" t="s">
        <v>3</v>
      </c>
      <c r="D25" s="41" t="s">
        <v>464</v>
      </c>
      <c r="E25" s="41" t="s">
        <v>465</v>
      </c>
      <c r="F25" s="1"/>
      <c r="G25" s="1"/>
      <c r="H25" s="1"/>
      <c r="I25" s="1"/>
      <c r="J25" s="1"/>
      <c r="K25" s="1"/>
      <c r="L25" s="1"/>
      <c r="M25" s="1"/>
      <c r="N25" s="20"/>
      <c r="O25" s="1">
        <f t="shared" si="0"/>
        <v>0</v>
      </c>
      <c r="P25" s="2"/>
      <c r="Q25" s="3"/>
      <c r="R25" s="62">
        <v>5</v>
      </c>
      <c r="S25" s="1">
        <v>0</v>
      </c>
      <c r="T25" s="1">
        <v>18</v>
      </c>
      <c r="U25" s="1">
        <f t="shared" si="1"/>
        <v>18</v>
      </c>
      <c r="V25" s="21">
        <v>1842.11</v>
      </c>
      <c r="W25" s="21">
        <v>4823.24</v>
      </c>
      <c r="X25" s="21">
        <v>4621.34</v>
      </c>
      <c r="Y25" s="22">
        <v>23200</v>
      </c>
    </row>
    <row r="26" spans="1:25" ht="34.5" customHeight="1">
      <c r="A26" s="61">
        <v>21</v>
      </c>
      <c r="B26" s="41" t="s">
        <v>466</v>
      </c>
      <c r="C26" s="42" t="s">
        <v>3</v>
      </c>
      <c r="D26" s="41" t="s">
        <v>467</v>
      </c>
      <c r="E26" s="41" t="s">
        <v>14</v>
      </c>
      <c r="F26" s="1">
        <v>15</v>
      </c>
      <c r="G26" s="1">
        <v>3</v>
      </c>
      <c r="H26" s="1">
        <v>0</v>
      </c>
      <c r="I26" s="1">
        <v>0</v>
      </c>
      <c r="J26" s="1">
        <v>0</v>
      </c>
      <c r="K26" s="1">
        <v>52</v>
      </c>
      <c r="L26" s="1">
        <v>64</v>
      </c>
      <c r="M26" s="1">
        <v>0</v>
      </c>
      <c r="N26" s="20">
        <v>0</v>
      </c>
      <c r="O26" s="1">
        <f t="shared" si="0"/>
        <v>119</v>
      </c>
      <c r="P26" s="2">
        <v>17982.13</v>
      </c>
      <c r="Q26" s="3">
        <v>67000</v>
      </c>
      <c r="R26" s="62"/>
      <c r="S26" s="1"/>
      <c r="T26" s="1"/>
      <c r="U26" s="1">
        <f t="shared" si="1"/>
        <v>0</v>
      </c>
      <c r="V26" s="21"/>
      <c r="W26" s="21"/>
      <c r="X26" s="21"/>
      <c r="Y26" s="22"/>
    </row>
    <row r="27" spans="1:25" ht="34.5" customHeight="1">
      <c r="A27" s="61">
        <v>22</v>
      </c>
      <c r="B27" s="41" t="s">
        <v>347</v>
      </c>
      <c r="C27" s="42" t="s">
        <v>3</v>
      </c>
      <c r="D27" s="41" t="s">
        <v>468</v>
      </c>
      <c r="E27" s="41" t="s">
        <v>14</v>
      </c>
      <c r="F27" s="1">
        <v>15</v>
      </c>
      <c r="G27" s="1">
        <v>2</v>
      </c>
      <c r="H27" s="1">
        <v>3</v>
      </c>
      <c r="I27" s="1">
        <v>0</v>
      </c>
      <c r="J27" s="1">
        <v>0</v>
      </c>
      <c r="K27" s="1">
        <v>39</v>
      </c>
      <c r="L27" s="1">
        <v>26</v>
      </c>
      <c r="M27" s="1">
        <v>0</v>
      </c>
      <c r="N27" s="20">
        <v>0</v>
      </c>
      <c r="O27" s="1">
        <f t="shared" si="0"/>
        <v>70</v>
      </c>
      <c r="P27" s="2">
        <v>10379.56</v>
      </c>
      <c r="Q27" s="3">
        <v>40000</v>
      </c>
      <c r="R27" s="4"/>
      <c r="S27" s="1"/>
      <c r="T27" s="1"/>
      <c r="U27" s="1">
        <f t="shared" si="1"/>
        <v>0</v>
      </c>
      <c r="V27" s="21"/>
      <c r="W27" s="21"/>
      <c r="X27" s="21"/>
      <c r="Y27" s="22"/>
    </row>
    <row r="28" spans="1:25" ht="34.5" customHeight="1">
      <c r="A28" s="61">
        <v>23</v>
      </c>
      <c r="B28" s="41" t="s">
        <v>213</v>
      </c>
      <c r="C28" s="42" t="s">
        <v>5</v>
      </c>
      <c r="D28" s="41" t="s">
        <v>187</v>
      </c>
      <c r="E28" s="41" t="s">
        <v>14</v>
      </c>
      <c r="F28" s="1">
        <v>13</v>
      </c>
      <c r="G28" s="1">
        <v>0</v>
      </c>
      <c r="H28" s="1">
        <v>0</v>
      </c>
      <c r="I28" s="1">
        <v>0</v>
      </c>
      <c r="J28" s="1">
        <v>55</v>
      </c>
      <c r="K28" s="1">
        <v>35</v>
      </c>
      <c r="L28" s="1">
        <v>0</v>
      </c>
      <c r="M28" s="1">
        <v>0</v>
      </c>
      <c r="N28" s="20">
        <v>0</v>
      </c>
      <c r="O28" s="1">
        <f t="shared" si="0"/>
        <v>90</v>
      </c>
      <c r="P28" s="2">
        <v>7984.94</v>
      </c>
      <c r="Q28" s="3">
        <v>30000</v>
      </c>
      <c r="R28" s="4"/>
      <c r="S28" s="1"/>
      <c r="T28" s="1"/>
      <c r="U28" s="1">
        <f t="shared" si="1"/>
        <v>0</v>
      </c>
      <c r="V28" s="21"/>
      <c r="W28" s="21"/>
      <c r="X28" s="21"/>
      <c r="Y28" s="22"/>
    </row>
    <row r="29" spans="1:25" ht="34.5" customHeight="1">
      <c r="A29" s="61">
        <v>24</v>
      </c>
      <c r="B29" s="41" t="s">
        <v>469</v>
      </c>
      <c r="C29" s="42" t="s">
        <v>470</v>
      </c>
      <c r="D29" s="41" t="s">
        <v>471</v>
      </c>
      <c r="E29" s="41" t="s">
        <v>472</v>
      </c>
      <c r="F29" s="1"/>
      <c r="G29" s="1"/>
      <c r="H29" s="1"/>
      <c r="I29" s="1"/>
      <c r="J29" s="1"/>
      <c r="K29" s="1"/>
      <c r="L29" s="1"/>
      <c r="M29" s="1"/>
      <c r="N29" s="20"/>
      <c r="O29" s="1">
        <f t="shared" si="0"/>
        <v>0</v>
      </c>
      <c r="P29" s="2"/>
      <c r="Q29" s="3"/>
      <c r="R29" s="4">
        <v>4</v>
      </c>
      <c r="S29" s="1">
        <v>0</v>
      </c>
      <c r="T29" s="1">
        <v>19</v>
      </c>
      <c r="U29" s="1">
        <f t="shared" si="1"/>
        <v>19</v>
      </c>
      <c r="V29" s="21">
        <v>2007.41</v>
      </c>
      <c r="W29" s="21">
        <v>3717.68</v>
      </c>
      <c r="X29" s="21">
        <v>3372.36</v>
      </c>
      <c r="Y29" s="22">
        <v>21000</v>
      </c>
    </row>
    <row r="30" spans="1:25" ht="34.5" customHeight="1">
      <c r="A30" s="61">
        <v>25</v>
      </c>
      <c r="B30" s="41" t="s">
        <v>473</v>
      </c>
      <c r="C30" s="42" t="s">
        <v>470</v>
      </c>
      <c r="D30" s="41" t="s">
        <v>474</v>
      </c>
      <c r="E30" s="41" t="s">
        <v>472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4">
        <v>5</v>
      </c>
      <c r="S30" s="1">
        <v>10</v>
      </c>
      <c r="T30" s="1">
        <v>12</v>
      </c>
      <c r="U30" s="1">
        <f t="shared" si="1"/>
        <v>22</v>
      </c>
      <c r="V30" s="21">
        <v>1813</v>
      </c>
      <c r="W30" s="21">
        <v>4624.44</v>
      </c>
      <c r="X30" s="21">
        <v>4089.27</v>
      </c>
      <c r="Y30" s="22">
        <v>20000</v>
      </c>
    </row>
    <row r="31" spans="1:25" ht="34.5" customHeight="1">
      <c r="A31" s="61">
        <v>26</v>
      </c>
      <c r="B31" s="41" t="s">
        <v>475</v>
      </c>
      <c r="C31" s="42" t="s">
        <v>470</v>
      </c>
      <c r="D31" s="41" t="s">
        <v>476</v>
      </c>
      <c r="E31" s="41" t="s">
        <v>477</v>
      </c>
      <c r="F31" s="1">
        <v>15</v>
      </c>
      <c r="G31" s="1">
        <v>0</v>
      </c>
      <c r="H31" s="1">
        <v>0</v>
      </c>
      <c r="I31" s="1">
        <v>0</v>
      </c>
      <c r="J31" s="1">
        <v>40</v>
      </c>
      <c r="K31" s="1">
        <v>62</v>
      </c>
      <c r="L31" s="1">
        <v>0</v>
      </c>
      <c r="M31" s="1">
        <v>0</v>
      </c>
      <c r="N31" s="20">
        <v>4</v>
      </c>
      <c r="O31" s="1">
        <f t="shared" si="0"/>
        <v>106</v>
      </c>
      <c r="P31" s="2">
        <v>10607.13</v>
      </c>
      <c r="Q31" s="3">
        <v>35045</v>
      </c>
      <c r="R31" s="4"/>
      <c r="S31" s="1"/>
      <c r="T31" s="1"/>
      <c r="U31" s="1">
        <f t="shared" si="1"/>
        <v>0</v>
      </c>
      <c r="V31" s="21"/>
      <c r="W31" s="21"/>
      <c r="X31" s="21"/>
      <c r="Y31" s="22"/>
    </row>
    <row r="32" spans="1:25" ht="34.5" customHeight="1">
      <c r="A32" s="61">
        <v>27</v>
      </c>
      <c r="B32" s="41" t="s">
        <v>478</v>
      </c>
      <c r="C32" s="42" t="s">
        <v>470</v>
      </c>
      <c r="D32" s="41" t="s">
        <v>479</v>
      </c>
      <c r="E32" s="41" t="s">
        <v>480</v>
      </c>
      <c r="F32" s="1">
        <v>12</v>
      </c>
      <c r="G32" s="1">
        <v>4</v>
      </c>
      <c r="H32" s="1">
        <v>0</v>
      </c>
      <c r="I32" s="1">
        <v>0</v>
      </c>
      <c r="J32" s="1">
        <v>31</v>
      </c>
      <c r="K32" s="1">
        <v>30</v>
      </c>
      <c r="L32" s="1">
        <v>9</v>
      </c>
      <c r="M32" s="1">
        <v>0</v>
      </c>
      <c r="N32" s="20">
        <v>0</v>
      </c>
      <c r="O32" s="1">
        <f t="shared" si="0"/>
        <v>74</v>
      </c>
      <c r="P32" s="2">
        <v>9815.91</v>
      </c>
      <c r="Q32" s="90">
        <v>31174.5</v>
      </c>
      <c r="R32" s="62"/>
      <c r="S32" s="1"/>
      <c r="T32" s="1"/>
      <c r="U32" s="1">
        <f t="shared" si="1"/>
        <v>0</v>
      </c>
      <c r="V32" s="21"/>
      <c r="W32" s="21"/>
      <c r="X32" s="21"/>
      <c r="Y32" s="22"/>
    </row>
    <row r="33" spans="1:25" ht="34.5" customHeight="1">
      <c r="A33" s="61">
        <v>28</v>
      </c>
      <c r="B33" s="41" t="s">
        <v>481</v>
      </c>
      <c r="C33" s="42" t="s">
        <v>482</v>
      </c>
      <c r="D33" s="41" t="s">
        <v>483</v>
      </c>
      <c r="E33" s="41" t="s">
        <v>477</v>
      </c>
      <c r="F33" s="1"/>
      <c r="G33" s="1"/>
      <c r="H33" s="1"/>
      <c r="I33" s="1"/>
      <c r="J33" s="1"/>
      <c r="K33" s="1"/>
      <c r="L33" s="1"/>
      <c r="M33" s="1"/>
      <c r="N33" s="20"/>
      <c r="O33" s="1">
        <f t="shared" si="0"/>
        <v>0</v>
      </c>
      <c r="P33" s="2"/>
      <c r="Q33" s="3"/>
      <c r="R33" s="4">
        <v>5</v>
      </c>
      <c r="S33" s="1">
        <v>0</v>
      </c>
      <c r="T33" s="1">
        <v>2</v>
      </c>
      <c r="U33" s="1">
        <f t="shared" si="1"/>
        <v>2</v>
      </c>
      <c r="V33" s="21">
        <v>188</v>
      </c>
      <c r="W33" s="21">
        <v>773.62</v>
      </c>
      <c r="X33" s="21">
        <v>713.86</v>
      </c>
      <c r="Y33" s="22">
        <v>3000</v>
      </c>
    </row>
    <row r="34" spans="1:25" ht="34.5" customHeight="1">
      <c r="A34" s="61">
        <v>29</v>
      </c>
      <c r="B34" s="41" t="s">
        <v>484</v>
      </c>
      <c r="C34" s="42" t="s">
        <v>485</v>
      </c>
      <c r="D34" s="41" t="s">
        <v>486</v>
      </c>
      <c r="E34" s="41" t="s">
        <v>487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4">
        <v>4</v>
      </c>
      <c r="S34" s="1">
        <v>2</v>
      </c>
      <c r="T34" s="1">
        <v>0</v>
      </c>
      <c r="U34" s="1">
        <f t="shared" si="1"/>
        <v>2</v>
      </c>
      <c r="V34" s="21">
        <v>240.72</v>
      </c>
      <c r="W34" s="21">
        <v>442.17</v>
      </c>
      <c r="X34" s="21">
        <v>412.39</v>
      </c>
      <c r="Y34" s="22">
        <v>1600</v>
      </c>
    </row>
    <row r="35" spans="1:25" ht="34.5" customHeight="1">
      <c r="A35" s="61">
        <v>30</v>
      </c>
      <c r="B35" s="41" t="s">
        <v>488</v>
      </c>
      <c r="C35" s="42" t="s">
        <v>485</v>
      </c>
      <c r="D35" s="41" t="s">
        <v>489</v>
      </c>
      <c r="E35" s="41" t="s">
        <v>490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62">
        <v>4</v>
      </c>
      <c r="S35" s="1">
        <v>8</v>
      </c>
      <c r="T35" s="1">
        <v>22</v>
      </c>
      <c r="U35" s="1">
        <f t="shared" si="1"/>
        <v>30</v>
      </c>
      <c r="V35" s="21">
        <v>2613.94</v>
      </c>
      <c r="W35" s="21">
        <v>5944.59</v>
      </c>
      <c r="X35" s="21">
        <v>5215.71</v>
      </c>
      <c r="Y35" s="22">
        <v>21700</v>
      </c>
    </row>
    <row r="36" spans="1:25" s="78" customFormat="1" ht="34.5" customHeight="1">
      <c r="A36" s="61">
        <v>31</v>
      </c>
      <c r="B36" s="41" t="s">
        <v>481</v>
      </c>
      <c r="C36" s="42" t="s">
        <v>485</v>
      </c>
      <c r="D36" s="41" t="s">
        <v>491</v>
      </c>
      <c r="E36" s="41" t="s">
        <v>487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62">
        <v>4</v>
      </c>
      <c r="S36" s="1">
        <v>0</v>
      </c>
      <c r="T36" s="1">
        <v>1</v>
      </c>
      <c r="U36" s="1">
        <f t="shared" si="1"/>
        <v>1</v>
      </c>
      <c r="V36" s="21">
        <v>88.14</v>
      </c>
      <c r="W36" s="21">
        <v>220.94</v>
      </c>
      <c r="X36" s="21">
        <v>189.92</v>
      </c>
      <c r="Y36" s="22">
        <v>900</v>
      </c>
    </row>
    <row r="37" spans="1:25" ht="34.5" customHeight="1">
      <c r="A37" s="61">
        <v>32</v>
      </c>
      <c r="B37" s="41" t="s">
        <v>492</v>
      </c>
      <c r="C37" s="42" t="s">
        <v>485</v>
      </c>
      <c r="D37" s="41" t="s">
        <v>493</v>
      </c>
      <c r="E37" s="41" t="s">
        <v>480</v>
      </c>
      <c r="F37" s="1">
        <v>13</v>
      </c>
      <c r="G37" s="1">
        <v>0</v>
      </c>
      <c r="H37" s="1">
        <v>0</v>
      </c>
      <c r="I37" s="1">
        <v>0</v>
      </c>
      <c r="J37" s="1">
        <v>12</v>
      </c>
      <c r="K37" s="1">
        <v>50</v>
      </c>
      <c r="L37" s="1">
        <v>0</v>
      </c>
      <c r="M37" s="1">
        <v>0</v>
      </c>
      <c r="N37" s="20">
        <v>0</v>
      </c>
      <c r="O37" s="1">
        <f t="shared" si="0"/>
        <v>62</v>
      </c>
      <c r="P37" s="2">
        <v>7264.73</v>
      </c>
      <c r="Q37" s="3">
        <v>28574</v>
      </c>
      <c r="R37" s="62"/>
      <c r="S37" s="1"/>
      <c r="T37" s="1"/>
      <c r="U37" s="1">
        <f t="shared" si="1"/>
        <v>0</v>
      </c>
      <c r="V37" s="21"/>
      <c r="W37" s="21"/>
      <c r="X37" s="21"/>
      <c r="Y37" s="22"/>
    </row>
    <row r="38" spans="1:25" ht="34.5" customHeight="1">
      <c r="A38" s="61">
        <v>33</v>
      </c>
      <c r="B38" s="41" t="s">
        <v>492</v>
      </c>
      <c r="C38" s="42" t="s">
        <v>485</v>
      </c>
      <c r="D38" s="41" t="s">
        <v>494</v>
      </c>
      <c r="E38" s="41" t="s">
        <v>472</v>
      </c>
      <c r="F38" s="1"/>
      <c r="G38" s="1"/>
      <c r="H38" s="1"/>
      <c r="I38" s="1"/>
      <c r="J38" s="1"/>
      <c r="K38" s="1"/>
      <c r="L38" s="1"/>
      <c r="M38" s="1"/>
      <c r="N38" s="20"/>
      <c r="O38" s="1">
        <f t="shared" si="0"/>
        <v>0</v>
      </c>
      <c r="P38" s="2"/>
      <c r="Q38" s="3"/>
      <c r="R38" s="62">
        <v>4</v>
      </c>
      <c r="S38" s="1">
        <v>0</v>
      </c>
      <c r="T38" s="1">
        <v>12</v>
      </c>
      <c r="U38" s="1">
        <f t="shared" si="1"/>
        <v>12</v>
      </c>
      <c r="V38" s="21">
        <v>1023.05</v>
      </c>
      <c r="W38" s="21">
        <v>2374.84</v>
      </c>
      <c r="X38" s="21">
        <v>2153.18</v>
      </c>
      <c r="Y38" s="22">
        <v>8400</v>
      </c>
    </row>
    <row r="39" spans="1:25" ht="34.5" customHeight="1">
      <c r="A39" s="61">
        <v>34</v>
      </c>
      <c r="B39" s="41" t="s">
        <v>495</v>
      </c>
      <c r="C39" s="42" t="s">
        <v>496</v>
      </c>
      <c r="D39" s="41" t="s">
        <v>497</v>
      </c>
      <c r="E39" s="41" t="s">
        <v>472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62">
        <v>4</v>
      </c>
      <c r="S39" s="1">
        <v>8</v>
      </c>
      <c r="T39" s="1">
        <v>4</v>
      </c>
      <c r="U39" s="1">
        <f t="shared" si="1"/>
        <v>12</v>
      </c>
      <c r="V39" s="21">
        <v>1103.47</v>
      </c>
      <c r="W39" s="21">
        <v>2494.78</v>
      </c>
      <c r="X39" s="21">
        <v>2216.2</v>
      </c>
      <c r="Y39" s="22">
        <v>8100</v>
      </c>
    </row>
    <row r="40" spans="1:25" ht="34.5" customHeight="1">
      <c r="A40" s="61">
        <v>35</v>
      </c>
      <c r="B40" s="41" t="s">
        <v>495</v>
      </c>
      <c r="C40" s="42" t="s">
        <v>496</v>
      </c>
      <c r="D40" s="41" t="s">
        <v>497</v>
      </c>
      <c r="E40" s="41" t="s">
        <v>472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0"/>
        <v>0</v>
      </c>
      <c r="P40" s="2"/>
      <c r="Q40" s="3"/>
      <c r="R40" s="4">
        <v>4</v>
      </c>
      <c r="S40" s="1">
        <v>3</v>
      </c>
      <c r="T40" s="1">
        <v>6</v>
      </c>
      <c r="U40" s="1">
        <f t="shared" si="1"/>
        <v>9</v>
      </c>
      <c r="V40" s="21">
        <v>937.16</v>
      </c>
      <c r="W40" s="21">
        <v>1917.58</v>
      </c>
      <c r="X40" s="21">
        <v>1825.42</v>
      </c>
      <c r="Y40" s="22">
        <v>6300</v>
      </c>
    </row>
    <row r="41" spans="1:25" ht="34.5" customHeight="1">
      <c r="A41" s="61">
        <v>36</v>
      </c>
      <c r="B41" s="41" t="s">
        <v>495</v>
      </c>
      <c r="C41" s="42" t="s">
        <v>496</v>
      </c>
      <c r="D41" s="41" t="s">
        <v>498</v>
      </c>
      <c r="E41" s="41" t="s">
        <v>472</v>
      </c>
      <c r="F41" s="1"/>
      <c r="G41" s="1"/>
      <c r="H41" s="1"/>
      <c r="I41" s="1"/>
      <c r="J41" s="1"/>
      <c r="K41" s="1"/>
      <c r="L41" s="1"/>
      <c r="M41" s="1"/>
      <c r="N41" s="20"/>
      <c r="O41" s="1">
        <f t="shared" si="0"/>
        <v>0</v>
      </c>
      <c r="P41" s="2"/>
      <c r="Q41" s="3"/>
      <c r="R41" s="4">
        <v>4</v>
      </c>
      <c r="S41" s="1">
        <v>13</v>
      </c>
      <c r="T41" s="1">
        <v>0</v>
      </c>
      <c r="U41" s="1">
        <f t="shared" si="1"/>
        <v>13</v>
      </c>
      <c r="V41" s="21">
        <v>1140.47</v>
      </c>
      <c r="W41" s="21">
        <v>2821.02</v>
      </c>
      <c r="X41" s="21">
        <v>2450.24</v>
      </c>
      <c r="Y41" s="22">
        <v>8300</v>
      </c>
    </row>
    <row r="42" spans="1:25" ht="34.5" customHeight="1">
      <c r="A42" s="61">
        <v>37</v>
      </c>
      <c r="B42" s="41" t="s">
        <v>499</v>
      </c>
      <c r="C42" s="42" t="s">
        <v>496</v>
      </c>
      <c r="D42" s="41" t="s">
        <v>500</v>
      </c>
      <c r="E42" s="41" t="s">
        <v>501</v>
      </c>
      <c r="F42" s="1"/>
      <c r="G42" s="1"/>
      <c r="H42" s="1"/>
      <c r="I42" s="1"/>
      <c r="J42" s="1"/>
      <c r="K42" s="1"/>
      <c r="L42" s="1"/>
      <c r="M42" s="1"/>
      <c r="N42" s="20"/>
      <c r="O42" s="1">
        <f t="shared" si="0"/>
        <v>0</v>
      </c>
      <c r="P42" s="2"/>
      <c r="Q42" s="3"/>
      <c r="R42" s="62">
        <v>4</v>
      </c>
      <c r="S42" s="1">
        <v>16</v>
      </c>
      <c r="T42" s="1">
        <v>0</v>
      </c>
      <c r="U42" s="1">
        <f t="shared" si="1"/>
        <v>16</v>
      </c>
      <c r="V42" s="21">
        <v>1592</v>
      </c>
      <c r="W42" s="21">
        <v>2912.83</v>
      </c>
      <c r="X42" s="21">
        <v>2570.5</v>
      </c>
      <c r="Y42" s="22">
        <v>12800</v>
      </c>
    </row>
    <row r="43" spans="1:25" ht="34.5" customHeight="1">
      <c r="A43" s="61">
        <v>38</v>
      </c>
      <c r="B43" s="41" t="s">
        <v>502</v>
      </c>
      <c r="C43" s="42" t="s">
        <v>496</v>
      </c>
      <c r="D43" s="41" t="s">
        <v>503</v>
      </c>
      <c r="E43" s="41" t="s">
        <v>472</v>
      </c>
      <c r="F43" s="1"/>
      <c r="G43" s="1"/>
      <c r="H43" s="1"/>
      <c r="I43" s="1"/>
      <c r="J43" s="1"/>
      <c r="K43" s="1"/>
      <c r="L43" s="1"/>
      <c r="M43" s="1"/>
      <c r="N43" s="20"/>
      <c r="O43" s="1">
        <f t="shared" si="0"/>
        <v>0</v>
      </c>
      <c r="P43" s="2"/>
      <c r="Q43" s="3"/>
      <c r="R43" s="4">
        <v>4</v>
      </c>
      <c r="S43" s="1">
        <v>0</v>
      </c>
      <c r="T43" s="1">
        <v>63</v>
      </c>
      <c r="U43" s="1">
        <f t="shared" si="1"/>
        <v>63</v>
      </c>
      <c r="V43" s="21">
        <v>5204.58</v>
      </c>
      <c r="W43" s="21">
        <v>11151</v>
      </c>
      <c r="X43" s="21">
        <v>9294.88</v>
      </c>
      <c r="Y43" s="22">
        <v>35000</v>
      </c>
    </row>
    <row r="44" spans="1:25" ht="34.5" customHeight="1">
      <c r="A44" s="61">
        <v>39</v>
      </c>
      <c r="B44" s="41" t="s">
        <v>504</v>
      </c>
      <c r="C44" s="42" t="s">
        <v>496</v>
      </c>
      <c r="D44" s="41" t="s">
        <v>505</v>
      </c>
      <c r="E44" s="41" t="s">
        <v>472</v>
      </c>
      <c r="F44" s="1"/>
      <c r="G44" s="1"/>
      <c r="H44" s="1"/>
      <c r="I44" s="1"/>
      <c r="J44" s="1"/>
      <c r="K44" s="1"/>
      <c r="L44" s="1"/>
      <c r="M44" s="1"/>
      <c r="N44" s="20"/>
      <c r="O44" s="1">
        <f t="shared" si="0"/>
        <v>0</v>
      </c>
      <c r="P44" s="2"/>
      <c r="Q44" s="3"/>
      <c r="R44" s="4">
        <v>3</v>
      </c>
      <c r="S44" s="1">
        <v>0</v>
      </c>
      <c r="T44" s="1">
        <v>26</v>
      </c>
      <c r="U44" s="1">
        <f t="shared" si="1"/>
        <v>26</v>
      </c>
      <c r="V44" s="21">
        <v>3872.03</v>
      </c>
      <c r="W44" s="21">
        <v>4037.75</v>
      </c>
      <c r="X44" s="21">
        <v>3926.81</v>
      </c>
      <c r="Y44" s="22">
        <v>9297</v>
      </c>
    </row>
    <row r="45" spans="1:25" ht="34.5" customHeight="1">
      <c r="A45" s="61">
        <v>40</v>
      </c>
      <c r="B45" s="41" t="s">
        <v>506</v>
      </c>
      <c r="C45" s="42" t="s">
        <v>496</v>
      </c>
      <c r="D45" s="41" t="s">
        <v>507</v>
      </c>
      <c r="E45" s="41" t="s">
        <v>472</v>
      </c>
      <c r="F45" s="1"/>
      <c r="G45" s="1"/>
      <c r="H45" s="1"/>
      <c r="I45" s="1"/>
      <c r="J45" s="1"/>
      <c r="K45" s="1"/>
      <c r="L45" s="1"/>
      <c r="M45" s="1"/>
      <c r="N45" s="20"/>
      <c r="O45" s="1">
        <f t="shared" si="0"/>
        <v>0</v>
      </c>
      <c r="P45" s="2"/>
      <c r="Q45" s="3"/>
      <c r="R45" s="4">
        <v>4</v>
      </c>
      <c r="S45" s="1">
        <v>0</v>
      </c>
      <c r="T45" s="1">
        <v>6</v>
      </c>
      <c r="U45" s="1">
        <f t="shared" si="1"/>
        <v>6</v>
      </c>
      <c r="V45" s="21">
        <v>495.75</v>
      </c>
      <c r="W45" s="21">
        <v>906.52</v>
      </c>
      <c r="X45" s="21">
        <v>819.9</v>
      </c>
      <c r="Y45" s="22">
        <v>2700</v>
      </c>
    </row>
    <row r="46" spans="1:25" ht="34.5" customHeight="1">
      <c r="A46" s="61">
        <v>41</v>
      </c>
      <c r="B46" s="41" t="s">
        <v>506</v>
      </c>
      <c r="C46" s="42" t="s">
        <v>496</v>
      </c>
      <c r="D46" s="41" t="s">
        <v>508</v>
      </c>
      <c r="E46" s="41" t="s">
        <v>501</v>
      </c>
      <c r="F46" s="1"/>
      <c r="G46" s="1"/>
      <c r="H46" s="1"/>
      <c r="I46" s="1"/>
      <c r="J46" s="1"/>
      <c r="K46" s="1"/>
      <c r="L46" s="1"/>
      <c r="M46" s="1"/>
      <c r="N46" s="20"/>
      <c r="O46" s="1">
        <f t="shared" si="0"/>
        <v>0</v>
      </c>
      <c r="P46" s="2"/>
      <c r="Q46" s="3"/>
      <c r="R46" s="62">
        <v>4</v>
      </c>
      <c r="S46" s="1">
        <v>0</v>
      </c>
      <c r="T46" s="1">
        <v>12</v>
      </c>
      <c r="U46" s="1">
        <f t="shared" si="1"/>
        <v>12</v>
      </c>
      <c r="V46" s="21">
        <v>1310.85</v>
      </c>
      <c r="W46" s="21">
        <v>1789.08</v>
      </c>
      <c r="X46" s="21">
        <v>1701</v>
      </c>
      <c r="Y46" s="22">
        <v>5400</v>
      </c>
    </row>
    <row r="47" spans="1:25" ht="34.5" customHeight="1">
      <c r="A47" s="61">
        <v>42</v>
      </c>
      <c r="B47" s="41" t="s">
        <v>509</v>
      </c>
      <c r="C47" s="42" t="s">
        <v>496</v>
      </c>
      <c r="D47" s="41" t="s">
        <v>510</v>
      </c>
      <c r="E47" s="41" t="s">
        <v>490</v>
      </c>
      <c r="F47" s="1"/>
      <c r="G47" s="1"/>
      <c r="H47" s="1"/>
      <c r="I47" s="1"/>
      <c r="J47" s="1"/>
      <c r="K47" s="1"/>
      <c r="L47" s="1"/>
      <c r="M47" s="1"/>
      <c r="N47" s="20"/>
      <c r="O47" s="1">
        <f t="shared" si="0"/>
        <v>0</v>
      </c>
      <c r="P47" s="2"/>
      <c r="Q47" s="3"/>
      <c r="R47" s="4">
        <v>5</v>
      </c>
      <c r="S47" s="1">
        <v>12</v>
      </c>
      <c r="T47" s="1">
        <v>0</v>
      </c>
      <c r="U47" s="1">
        <f t="shared" si="1"/>
        <v>12</v>
      </c>
      <c r="V47" s="21">
        <v>812</v>
      </c>
      <c r="W47" s="21">
        <v>2776.44</v>
      </c>
      <c r="X47" s="21">
        <v>2116.44</v>
      </c>
      <c r="Y47" s="22">
        <v>12500</v>
      </c>
    </row>
    <row r="48" spans="1:25" ht="34.5" customHeight="1">
      <c r="A48" s="61">
        <v>43</v>
      </c>
      <c r="B48" s="41" t="s">
        <v>511</v>
      </c>
      <c r="C48" s="42" t="s">
        <v>496</v>
      </c>
      <c r="D48" s="41" t="s">
        <v>512</v>
      </c>
      <c r="E48" s="41" t="s">
        <v>513</v>
      </c>
      <c r="F48" s="1"/>
      <c r="G48" s="1"/>
      <c r="H48" s="1"/>
      <c r="I48" s="1"/>
      <c r="J48" s="1"/>
      <c r="K48" s="1"/>
      <c r="L48" s="1"/>
      <c r="M48" s="1"/>
      <c r="N48" s="20"/>
      <c r="O48" s="1">
        <f t="shared" si="0"/>
        <v>0</v>
      </c>
      <c r="P48" s="2"/>
      <c r="Q48" s="87"/>
      <c r="R48" s="4">
        <v>4</v>
      </c>
      <c r="S48" s="1">
        <v>6</v>
      </c>
      <c r="T48" s="1">
        <v>0</v>
      </c>
      <c r="U48" s="1">
        <f t="shared" si="1"/>
        <v>6</v>
      </c>
      <c r="V48" s="21">
        <v>504</v>
      </c>
      <c r="W48" s="21">
        <v>1144.8</v>
      </c>
      <c r="X48" s="21">
        <v>1048.8</v>
      </c>
      <c r="Y48" s="22">
        <v>3900</v>
      </c>
    </row>
    <row r="49" spans="1:25" ht="34.5" customHeight="1">
      <c r="A49" s="61">
        <v>44</v>
      </c>
      <c r="B49" s="41" t="s">
        <v>506</v>
      </c>
      <c r="C49" s="42" t="s">
        <v>496</v>
      </c>
      <c r="D49" s="41" t="s">
        <v>514</v>
      </c>
      <c r="E49" s="41" t="s">
        <v>472</v>
      </c>
      <c r="F49" s="1"/>
      <c r="G49" s="1"/>
      <c r="H49" s="1"/>
      <c r="I49" s="1"/>
      <c r="J49" s="1"/>
      <c r="K49" s="1"/>
      <c r="L49" s="1"/>
      <c r="M49" s="1"/>
      <c r="N49" s="20"/>
      <c r="O49" s="1">
        <f t="shared" si="0"/>
        <v>0</v>
      </c>
      <c r="P49" s="2"/>
      <c r="Q49" s="95"/>
      <c r="R49" s="94">
        <v>4</v>
      </c>
      <c r="S49" s="1">
        <v>0</v>
      </c>
      <c r="T49" s="1">
        <v>15</v>
      </c>
      <c r="U49" s="1">
        <f t="shared" si="1"/>
        <v>15</v>
      </c>
      <c r="V49" s="21">
        <v>1603.51</v>
      </c>
      <c r="W49" s="21">
        <v>2332.89</v>
      </c>
      <c r="X49" s="21">
        <v>2114.68</v>
      </c>
      <c r="Y49" s="22">
        <v>6900</v>
      </c>
    </row>
    <row r="50" spans="1:25" ht="34.5" customHeight="1">
      <c r="A50" s="79"/>
      <c r="B50" s="57"/>
      <c r="C50" s="58"/>
      <c r="D50" s="57"/>
      <c r="E50" s="57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Q50" s="95"/>
      <c r="R50" s="93"/>
      <c r="S50" s="80"/>
      <c r="T50" s="80"/>
      <c r="U50" s="80"/>
      <c r="V50" s="85"/>
      <c r="W50" s="85"/>
      <c r="X50" s="85"/>
      <c r="Y50" s="86"/>
    </row>
    <row r="51" spans="1:25" ht="34.5" customHeight="1">
      <c r="A51" s="79"/>
      <c r="B51" s="57"/>
      <c r="C51" s="58"/>
      <c r="D51" s="57"/>
      <c r="E51" s="57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Q51" s="95"/>
      <c r="R51" s="93"/>
      <c r="S51" s="80"/>
      <c r="T51" s="80"/>
      <c r="U51" s="80"/>
      <c r="V51" s="85"/>
      <c r="W51" s="85"/>
      <c r="X51" s="85"/>
      <c r="Y51" s="86"/>
    </row>
    <row r="52" spans="1:25" ht="34.5" customHeight="1">
      <c r="A52" s="79"/>
      <c r="B52" s="57"/>
      <c r="C52" s="58"/>
      <c r="D52" s="57"/>
      <c r="E52" s="57"/>
      <c r="F52" s="80"/>
      <c r="G52" s="80"/>
      <c r="H52" s="80"/>
      <c r="I52" s="80"/>
      <c r="J52" s="80"/>
      <c r="K52" s="80"/>
      <c r="L52" s="80"/>
      <c r="M52" s="80"/>
      <c r="N52" s="81"/>
      <c r="O52" s="80"/>
      <c r="P52" s="82"/>
      <c r="Q52" s="95"/>
      <c r="R52" s="93"/>
      <c r="S52" s="80"/>
      <c r="T52" s="80"/>
      <c r="U52" s="80"/>
      <c r="V52" s="85"/>
      <c r="W52" s="85"/>
      <c r="X52" s="85"/>
      <c r="Y52" s="86"/>
    </row>
    <row r="53" spans="1:25" ht="34.5" customHeight="1" thickBot="1">
      <c r="A53" s="250" t="s">
        <v>515</v>
      </c>
      <c r="B53" s="251"/>
      <c r="C53" s="88"/>
      <c r="D53" s="88"/>
      <c r="E53" s="88"/>
      <c r="F53" s="68"/>
      <c r="G53" s="69">
        <f>SUM(G6:G49)</f>
        <v>15</v>
      </c>
      <c r="H53" s="69">
        <f aca="true" t="shared" si="2" ref="H53:Y53">SUM(H6:H49)</f>
        <v>3</v>
      </c>
      <c r="I53" s="69">
        <f t="shared" si="2"/>
        <v>0</v>
      </c>
      <c r="J53" s="69">
        <f t="shared" si="2"/>
        <v>198</v>
      </c>
      <c r="K53" s="69">
        <f t="shared" si="2"/>
        <v>419</v>
      </c>
      <c r="L53" s="69">
        <f t="shared" si="2"/>
        <v>182</v>
      </c>
      <c r="M53" s="69">
        <f t="shared" si="2"/>
        <v>0</v>
      </c>
      <c r="N53" s="69">
        <f t="shared" si="2"/>
        <v>5</v>
      </c>
      <c r="O53" s="69">
        <f t="shared" si="2"/>
        <v>822</v>
      </c>
      <c r="P53" s="71">
        <f t="shared" si="2"/>
        <v>124080.87000000001</v>
      </c>
      <c r="Q53" s="91">
        <f t="shared" si="2"/>
        <v>493793.5</v>
      </c>
      <c r="R53" s="92"/>
      <c r="S53" s="69">
        <f t="shared" si="2"/>
        <v>160</v>
      </c>
      <c r="T53" s="69">
        <f t="shared" si="2"/>
        <v>359</v>
      </c>
      <c r="U53" s="69">
        <f t="shared" si="2"/>
        <v>519</v>
      </c>
      <c r="V53" s="71">
        <f t="shared" si="2"/>
        <v>50341.2</v>
      </c>
      <c r="W53" s="71">
        <f t="shared" si="2"/>
        <v>104226.10000000002</v>
      </c>
      <c r="X53" s="71">
        <f t="shared" si="2"/>
        <v>92387.10999999999</v>
      </c>
      <c r="Y53" s="75">
        <f t="shared" si="2"/>
        <v>432029</v>
      </c>
    </row>
    <row r="54" spans="2:18" ht="23.25" customHeight="1">
      <c r="B54" s="46">
        <f>COUNTIF(B6:B49,"*")</f>
        <v>44</v>
      </c>
      <c r="F54" s="46">
        <f>COUNTIF(F6:F49,"&gt;0")</f>
        <v>9</v>
      </c>
      <c r="R54" s="46">
        <f>COUNTIF(R6:R49,"&gt;0")+COUNTIF(R6:R49,"*")</f>
        <v>35</v>
      </c>
    </row>
  </sheetData>
  <mergeCells count="27">
    <mergeCell ref="A53:B53"/>
    <mergeCell ref="Y3:Y5"/>
    <mergeCell ref="G4:G5"/>
    <mergeCell ref="H4:H5"/>
    <mergeCell ref="I4:N4"/>
    <mergeCell ref="O4:O5"/>
    <mergeCell ref="T4:T5"/>
    <mergeCell ref="U4:U5"/>
    <mergeCell ref="Q3:Q5"/>
    <mergeCell ref="R3:R5"/>
    <mergeCell ref="X3:X5"/>
    <mergeCell ref="A1:Y1"/>
    <mergeCell ref="A2:E2"/>
    <mergeCell ref="F2:Q2"/>
    <mergeCell ref="R2:Y2"/>
    <mergeCell ref="A3:A5"/>
    <mergeCell ref="B3:B5"/>
    <mergeCell ref="C3:C5"/>
    <mergeCell ref="D3:D5"/>
    <mergeCell ref="E3:E5"/>
    <mergeCell ref="F3:F5"/>
    <mergeCell ref="G3:O3"/>
    <mergeCell ref="S3:U3"/>
    <mergeCell ref="W3:W5"/>
    <mergeCell ref="S4:S5"/>
    <mergeCell ref="V3:V5"/>
    <mergeCell ref="P3:P5"/>
  </mergeCells>
  <printOptions horizontalCentered="1"/>
  <pageMargins left="0.2362204724409449" right="0.1968503937007874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S54"/>
  <sheetViews>
    <sheetView workbookViewId="0" topLeftCell="A1">
      <selection activeCell="H55" sqref="H55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16384" width="9.00390625" style="46" customWidth="1"/>
  </cols>
  <sheetData>
    <row r="1" spans="1:25" ht="42" customHeight="1" thickBot="1">
      <c r="A1" s="240" t="s">
        <v>563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0" customHeight="1">
      <c r="A2" s="242" t="s">
        <v>564</v>
      </c>
      <c r="B2" s="243"/>
      <c r="C2" s="243"/>
      <c r="D2" s="243"/>
      <c r="E2" s="244"/>
      <c r="F2" s="245" t="s">
        <v>565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6"/>
      <c r="R2" s="247" t="s">
        <v>566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567</v>
      </c>
      <c r="B3" s="225" t="s">
        <v>568</v>
      </c>
      <c r="C3" s="219" t="s">
        <v>569</v>
      </c>
      <c r="D3" s="219" t="s">
        <v>570</v>
      </c>
      <c r="E3" s="225" t="s">
        <v>571</v>
      </c>
      <c r="F3" s="228" t="s">
        <v>572</v>
      </c>
      <c r="G3" s="230" t="s">
        <v>573</v>
      </c>
      <c r="H3" s="231"/>
      <c r="I3" s="231"/>
      <c r="J3" s="231"/>
      <c r="K3" s="231"/>
      <c r="L3" s="231"/>
      <c r="M3" s="231"/>
      <c r="N3" s="231"/>
      <c r="O3" s="232"/>
      <c r="P3" s="225" t="s">
        <v>574</v>
      </c>
      <c r="Q3" s="234" t="s">
        <v>575</v>
      </c>
      <c r="R3" s="237" t="s">
        <v>572</v>
      </c>
      <c r="S3" s="230" t="s">
        <v>573</v>
      </c>
      <c r="T3" s="231"/>
      <c r="U3" s="232"/>
      <c r="V3" s="225" t="s">
        <v>576</v>
      </c>
      <c r="W3" s="225" t="s">
        <v>577</v>
      </c>
      <c r="X3" s="225" t="s">
        <v>326</v>
      </c>
      <c r="Y3" s="252" t="s">
        <v>132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133</v>
      </c>
      <c r="H4" s="228" t="s">
        <v>134</v>
      </c>
      <c r="I4" s="255" t="s">
        <v>135</v>
      </c>
      <c r="J4" s="256"/>
      <c r="K4" s="256"/>
      <c r="L4" s="256"/>
      <c r="M4" s="256"/>
      <c r="N4" s="257"/>
      <c r="O4" s="228" t="s">
        <v>136</v>
      </c>
      <c r="P4" s="226"/>
      <c r="Q4" s="235"/>
      <c r="R4" s="238"/>
      <c r="S4" s="228" t="s">
        <v>133</v>
      </c>
      <c r="T4" s="228" t="s">
        <v>137</v>
      </c>
      <c r="U4" s="228" t="s">
        <v>136</v>
      </c>
      <c r="V4" s="226"/>
      <c r="W4" s="226"/>
      <c r="X4" s="226"/>
      <c r="Y4" s="253"/>
    </row>
    <row r="5" spans="1:25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138</v>
      </c>
      <c r="J5" s="89" t="s">
        <v>139</v>
      </c>
      <c r="K5" s="89" t="s">
        <v>140</v>
      </c>
      <c r="L5" s="89" t="s">
        <v>141</v>
      </c>
      <c r="M5" s="89" t="s">
        <v>142</v>
      </c>
      <c r="N5" s="60" t="s">
        <v>143</v>
      </c>
      <c r="O5" s="229"/>
      <c r="P5" s="227"/>
      <c r="Q5" s="236"/>
      <c r="R5" s="239"/>
      <c r="S5" s="229"/>
      <c r="T5" s="229"/>
      <c r="U5" s="229"/>
      <c r="V5" s="227"/>
      <c r="W5" s="227"/>
      <c r="X5" s="227"/>
      <c r="Y5" s="254"/>
    </row>
    <row r="6" spans="1:253" ht="34.5" customHeight="1">
      <c r="A6" s="61">
        <v>1</v>
      </c>
      <c r="B6" s="97" t="s">
        <v>228</v>
      </c>
      <c r="C6" s="98" t="s">
        <v>9</v>
      </c>
      <c r="D6" s="41" t="s">
        <v>516</v>
      </c>
      <c r="E6" s="97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41">SUM(G6:N6)</f>
        <v>0</v>
      </c>
      <c r="P6" s="2"/>
      <c r="Q6" s="3"/>
      <c r="R6" s="4">
        <v>4</v>
      </c>
      <c r="S6" s="1">
        <v>0</v>
      </c>
      <c r="T6" s="1">
        <v>2</v>
      </c>
      <c r="U6" s="1">
        <f aca="true" t="shared" si="1" ref="U6:U41">SUM(S6:T6)</f>
        <v>2</v>
      </c>
      <c r="V6" s="21">
        <v>248.69</v>
      </c>
      <c r="W6" s="21">
        <v>457.44</v>
      </c>
      <c r="X6" s="21">
        <v>407.48</v>
      </c>
      <c r="Y6" s="22">
        <v>1750</v>
      </c>
      <c r="IN6" s="78"/>
      <c r="IO6" s="78"/>
      <c r="IP6" s="78"/>
      <c r="IQ6" s="78"/>
      <c r="IR6" s="78"/>
      <c r="IS6" s="78"/>
    </row>
    <row r="7" spans="1:25" ht="34.5" customHeight="1">
      <c r="A7" s="61">
        <v>2</v>
      </c>
      <c r="B7" s="97" t="s">
        <v>175</v>
      </c>
      <c r="C7" s="98" t="s">
        <v>9</v>
      </c>
      <c r="D7" s="41" t="s">
        <v>517</v>
      </c>
      <c r="E7" s="97" t="s">
        <v>4</v>
      </c>
      <c r="F7" s="1">
        <v>15</v>
      </c>
      <c r="G7" s="1">
        <v>0</v>
      </c>
      <c r="H7" s="1">
        <v>0</v>
      </c>
      <c r="I7" s="1">
        <v>0</v>
      </c>
      <c r="J7" s="1">
        <v>98</v>
      </c>
      <c r="K7" s="1">
        <v>98</v>
      </c>
      <c r="L7" s="1">
        <v>0</v>
      </c>
      <c r="M7" s="1">
        <v>0</v>
      </c>
      <c r="N7" s="20">
        <v>6</v>
      </c>
      <c r="O7" s="1">
        <f t="shared" si="0"/>
        <v>202</v>
      </c>
      <c r="P7" s="2">
        <v>20168.73</v>
      </c>
      <c r="Q7" s="3">
        <v>71000</v>
      </c>
      <c r="R7" s="62"/>
      <c r="S7" s="1"/>
      <c r="T7" s="1"/>
      <c r="U7" s="1">
        <f t="shared" si="1"/>
        <v>0</v>
      </c>
      <c r="V7" s="21"/>
      <c r="W7" s="21"/>
      <c r="X7" s="21"/>
      <c r="Y7" s="22"/>
    </row>
    <row r="8" spans="1:25" ht="34.5" customHeight="1">
      <c r="A8" s="61">
        <v>3</v>
      </c>
      <c r="B8" s="97" t="s">
        <v>204</v>
      </c>
      <c r="C8" s="98" t="s">
        <v>9</v>
      </c>
      <c r="D8" s="41" t="s">
        <v>167</v>
      </c>
      <c r="E8" s="97" t="s">
        <v>4</v>
      </c>
      <c r="F8" s="1">
        <v>15</v>
      </c>
      <c r="G8" s="1">
        <v>2</v>
      </c>
      <c r="H8" s="1">
        <v>0</v>
      </c>
      <c r="I8" s="1">
        <v>0</v>
      </c>
      <c r="J8" s="1">
        <v>50</v>
      </c>
      <c r="K8" s="1">
        <v>124</v>
      </c>
      <c r="L8" s="1">
        <v>25</v>
      </c>
      <c r="M8" s="1">
        <v>0</v>
      </c>
      <c r="N8" s="20">
        <v>0</v>
      </c>
      <c r="O8" s="1">
        <f t="shared" si="0"/>
        <v>201</v>
      </c>
      <c r="P8" s="2">
        <v>22952.3</v>
      </c>
      <c r="Q8" s="96" t="s">
        <v>518</v>
      </c>
      <c r="R8" s="62">
        <v>4</v>
      </c>
      <c r="S8" s="1">
        <v>0</v>
      </c>
      <c r="T8" s="1">
        <v>12</v>
      </c>
      <c r="U8" s="1">
        <f t="shared" si="1"/>
        <v>12</v>
      </c>
      <c r="V8" s="21">
        <v>882.2</v>
      </c>
      <c r="W8" s="21">
        <v>2310.72</v>
      </c>
      <c r="X8" s="21">
        <v>2111.28</v>
      </c>
      <c r="Y8" s="22">
        <v>80000</v>
      </c>
    </row>
    <row r="9" spans="1:25" ht="34.5" customHeight="1">
      <c r="A9" s="61">
        <v>4</v>
      </c>
      <c r="B9" s="97" t="s">
        <v>519</v>
      </c>
      <c r="C9" s="98" t="s">
        <v>9</v>
      </c>
      <c r="D9" s="41" t="s">
        <v>520</v>
      </c>
      <c r="E9" s="97" t="s">
        <v>0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62">
        <v>4</v>
      </c>
      <c r="S9" s="1">
        <v>0</v>
      </c>
      <c r="T9" s="1">
        <v>40</v>
      </c>
      <c r="U9" s="1">
        <f t="shared" si="1"/>
        <v>40</v>
      </c>
      <c r="V9" s="21">
        <v>3418.45</v>
      </c>
      <c r="W9" s="21">
        <v>6755.1</v>
      </c>
      <c r="X9" s="21">
        <v>5507</v>
      </c>
      <c r="Y9" s="22">
        <v>30000</v>
      </c>
    </row>
    <row r="10" spans="1:25" ht="34.5" customHeight="1">
      <c r="A10" s="61">
        <v>5</v>
      </c>
      <c r="B10" s="97" t="s">
        <v>159</v>
      </c>
      <c r="C10" s="98" t="s">
        <v>9</v>
      </c>
      <c r="D10" s="41" t="s">
        <v>521</v>
      </c>
      <c r="E10" s="97" t="s">
        <v>0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62">
        <v>4</v>
      </c>
      <c r="S10" s="1">
        <v>0</v>
      </c>
      <c r="T10" s="1">
        <v>8</v>
      </c>
      <c r="U10" s="1">
        <f t="shared" si="1"/>
        <v>8</v>
      </c>
      <c r="V10" s="21">
        <v>841.57</v>
      </c>
      <c r="W10" s="21">
        <v>1610.34</v>
      </c>
      <c r="X10" s="21">
        <v>1366.67</v>
      </c>
      <c r="Y10" s="22">
        <v>5760</v>
      </c>
    </row>
    <row r="11" spans="1:25" ht="34.5" customHeight="1">
      <c r="A11" s="61">
        <v>6</v>
      </c>
      <c r="B11" s="97" t="s">
        <v>522</v>
      </c>
      <c r="C11" s="98" t="s">
        <v>9</v>
      </c>
      <c r="D11" s="41" t="s">
        <v>523</v>
      </c>
      <c r="E11" s="97" t="s">
        <v>0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4">
        <v>4</v>
      </c>
      <c r="S11" s="1">
        <v>0</v>
      </c>
      <c r="T11" s="1">
        <v>6</v>
      </c>
      <c r="U11" s="1">
        <f t="shared" si="1"/>
        <v>6</v>
      </c>
      <c r="V11" s="21">
        <v>635.71</v>
      </c>
      <c r="W11" s="21">
        <v>1302.3</v>
      </c>
      <c r="X11" s="21">
        <v>1146.72</v>
      </c>
      <c r="Y11" s="22">
        <v>4800</v>
      </c>
    </row>
    <row r="12" spans="1:25" ht="34.5" customHeight="1">
      <c r="A12" s="61">
        <v>7</v>
      </c>
      <c r="B12" s="97" t="s">
        <v>204</v>
      </c>
      <c r="C12" s="98" t="s">
        <v>9</v>
      </c>
      <c r="D12" s="41" t="s">
        <v>524</v>
      </c>
      <c r="E12" s="43" t="s">
        <v>525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62">
        <v>4</v>
      </c>
      <c r="S12" s="1">
        <v>0</v>
      </c>
      <c r="T12" s="1">
        <v>22</v>
      </c>
      <c r="U12" s="1">
        <f t="shared" si="1"/>
        <v>22</v>
      </c>
      <c r="V12" s="21">
        <v>2201.24</v>
      </c>
      <c r="W12" s="21">
        <v>3738.56</v>
      </c>
      <c r="X12" s="21">
        <v>3406.9</v>
      </c>
      <c r="Y12" s="22">
        <v>12000</v>
      </c>
    </row>
    <row r="13" spans="1:25" ht="34.5" customHeight="1">
      <c r="A13" s="61">
        <v>8</v>
      </c>
      <c r="B13" s="97" t="s">
        <v>356</v>
      </c>
      <c r="C13" s="98" t="s">
        <v>2</v>
      </c>
      <c r="D13" s="41" t="s">
        <v>180</v>
      </c>
      <c r="E13" s="97" t="s">
        <v>0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4">
        <v>5</v>
      </c>
      <c r="S13" s="1">
        <v>6</v>
      </c>
      <c r="T13" s="1">
        <v>0</v>
      </c>
      <c r="U13" s="1">
        <f t="shared" si="1"/>
        <v>6</v>
      </c>
      <c r="V13" s="21">
        <v>589.33</v>
      </c>
      <c r="W13" s="21">
        <v>1587.85</v>
      </c>
      <c r="X13" s="21">
        <v>1384.21</v>
      </c>
      <c r="Y13" s="22">
        <v>7000</v>
      </c>
    </row>
    <row r="14" spans="1:25" ht="34.5" customHeight="1">
      <c r="A14" s="61">
        <v>9</v>
      </c>
      <c r="B14" s="97" t="s">
        <v>92</v>
      </c>
      <c r="C14" s="98" t="s">
        <v>2</v>
      </c>
      <c r="D14" s="41" t="s">
        <v>526</v>
      </c>
      <c r="E14" s="97" t="s">
        <v>14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4">
        <v>4</v>
      </c>
      <c r="S14" s="1">
        <v>2</v>
      </c>
      <c r="T14" s="1">
        <v>0</v>
      </c>
      <c r="U14" s="1">
        <f t="shared" si="1"/>
        <v>2</v>
      </c>
      <c r="V14" s="21">
        <v>132</v>
      </c>
      <c r="W14" s="21">
        <v>451.44</v>
      </c>
      <c r="X14" s="21">
        <v>388.88</v>
      </c>
      <c r="Y14" s="22">
        <v>1800</v>
      </c>
    </row>
    <row r="15" spans="1:25" ht="34.5" customHeight="1">
      <c r="A15" s="61">
        <v>10</v>
      </c>
      <c r="B15" s="97" t="s">
        <v>527</v>
      </c>
      <c r="C15" s="98" t="s">
        <v>2</v>
      </c>
      <c r="D15" s="41" t="s">
        <v>52</v>
      </c>
      <c r="E15" s="97" t="s">
        <v>0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4">
        <v>4</v>
      </c>
      <c r="S15" s="1">
        <v>5</v>
      </c>
      <c r="T15" s="1">
        <v>3</v>
      </c>
      <c r="U15" s="1">
        <f t="shared" si="1"/>
        <v>8</v>
      </c>
      <c r="V15" s="21">
        <v>725.68</v>
      </c>
      <c r="W15" s="21">
        <v>1693.77</v>
      </c>
      <c r="X15" s="21">
        <v>1464.23</v>
      </c>
      <c r="Y15" s="22">
        <v>8550</v>
      </c>
    </row>
    <row r="16" spans="1:25" ht="34.5" customHeight="1">
      <c r="A16" s="61">
        <v>11</v>
      </c>
      <c r="B16" s="97" t="s">
        <v>16</v>
      </c>
      <c r="C16" s="98" t="s">
        <v>2</v>
      </c>
      <c r="D16" s="41" t="s">
        <v>528</v>
      </c>
      <c r="E16" s="97" t="s">
        <v>0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62">
        <v>4</v>
      </c>
      <c r="S16" s="1">
        <v>4</v>
      </c>
      <c r="T16" s="1">
        <v>0</v>
      </c>
      <c r="U16" s="1">
        <f t="shared" si="1"/>
        <v>4</v>
      </c>
      <c r="V16" s="21">
        <v>349.12</v>
      </c>
      <c r="W16" s="21">
        <v>1060.12</v>
      </c>
      <c r="X16" s="21">
        <v>905.41</v>
      </c>
      <c r="Y16" s="22">
        <v>6460</v>
      </c>
    </row>
    <row r="17" spans="1:25" ht="34.5" customHeight="1">
      <c r="A17" s="61">
        <v>12</v>
      </c>
      <c r="B17" s="97" t="s">
        <v>529</v>
      </c>
      <c r="C17" s="98" t="s">
        <v>2</v>
      </c>
      <c r="D17" s="41" t="s">
        <v>530</v>
      </c>
      <c r="E17" s="97" t="s">
        <v>4</v>
      </c>
      <c r="F17" s="1">
        <v>15</v>
      </c>
      <c r="G17" s="1">
        <v>2</v>
      </c>
      <c r="H17" s="1">
        <v>0</v>
      </c>
      <c r="I17" s="1">
        <v>0</v>
      </c>
      <c r="J17" s="1">
        <v>30</v>
      </c>
      <c r="K17" s="1">
        <v>60</v>
      </c>
      <c r="L17" s="1">
        <v>28</v>
      </c>
      <c r="M17" s="1">
        <v>0</v>
      </c>
      <c r="N17" s="20">
        <v>0</v>
      </c>
      <c r="O17" s="1">
        <f t="shared" si="0"/>
        <v>120</v>
      </c>
      <c r="P17" s="2">
        <v>13977.63</v>
      </c>
      <c r="Q17" s="3">
        <v>53000</v>
      </c>
      <c r="R17" s="4"/>
      <c r="S17" s="1"/>
      <c r="T17" s="1"/>
      <c r="U17" s="1">
        <f t="shared" si="1"/>
        <v>0</v>
      </c>
      <c r="V17" s="21"/>
      <c r="W17" s="21"/>
      <c r="X17" s="21"/>
      <c r="Y17" s="22"/>
    </row>
    <row r="18" spans="1:25" ht="34.5" customHeight="1">
      <c r="A18" s="61">
        <v>13</v>
      </c>
      <c r="B18" s="97" t="s">
        <v>531</v>
      </c>
      <c r="C18" s="98" t="s">
        <v>2</v>
      </c>
      <c r="D18" s="41" t="s">
        <v>532</v>
      </c>
      <c r="E18" s="97" t="s">
        <v>0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0"/>
        <v>0</v>
      </c>
      <c r="P18" s="2"/>
      <c r="Q18" s="3"/>
      <c r="R18" s="4">
        <v>4</v>
      </c>
      <c r="S18" s="1">
        <v>4</v>
      </c>
      <c r="T18" s="1">
        <v>0</v>
      </c>
      <c r="U18" s="1">
        <f t="shared" si="1"/>
        <v>4</v>
      </c>
      <c r="V18" s="21">
        <v>490</v>
      </c>
      <c r="W18" s="21">
        <v>982.38</v>
      </c>
      <c r="X18" s="21">
        <v>887.4</v>
      </c>
      <c r="Y18" s="22">
        <v>5400</v>
      </c>
    </row>
    <row r="19" spans="1:25" ht="34.5" customHeight="1">
      <c r="A19" s="61">
        <v>14</v>
      </c>
      <c r="B19" s="97" t="s">
        <v>533</v>
      </c>
      <c r="C19" s="98" t="s">
        <v>3</v>
      </c>
      <c r="D19" s="41" t="s">
        <v>534</v>
      </c>
      <c r="E19" s="97" t="s">
        <v>14</v>
      </c>
      <c r="F19" s="1">
        <v>14</v>
      </c>
      <c r="G19" s="1">
        <v>1</v>
      </c>
      <c r="H19" s="1">
        <v>0</v>
      </c>
      <c r="I19" s="1">
        <v>0</v>
      </c>
      <c r="J19" s="1">
        <v>32</v>
      </c>
      <c r="K19" s="1">
        <v>20</v>
      </c>
      <c r="L19" s="1">
        <v>0</v>
      </c>
      <c r="M19" s="1">
        <v>0</v>
      </c>
      <c r="N19" s="20">
        <v>0</v>
      </c>
      <c r="O19" s="1">
        <f t="shared" si="0"/>
        <v>53</v>
      </c>
      <c r="P19" s="2">
        <v>4399.4</v>
      </c>
      <c r="Q19" s="3">
        <v>11000</v>
      </c>
      <c r="R19" s="4"/>
      <c r="S19" s="1"/>
      <c r="T19" s="1"/>
      <c r="U19" s="1">
        <f t="shared" si="1"/>
        <v>0</v>
      </c>
      <c r="V19" s="21"/>
      <c r="W19" s="21"/>
      <c r="X19" s="21"/>
      <c r="Y19" s="22"/>
    </row>
    <row r="20" spans="1:25" ht="34.5" customHeight="1">
      <c r="A20" s="61">
        <v>15</v>
      </c>
      <c r="B20" s="97" t="s">
        <v>211</v>
      </c>
      <c r="C20" s="98" t="s">
        <v>3</v>
      </c>
      <c r="D20" s="41" t="s">
        <v>535</v>
      </c>
      <c r="E20" s="97" t="s">
        <v>14</v>
      </c>
      <c r="F20" s="1">
        <v>19</v>
      </c>
      <c r="G20" s="1">
        <v>2</v>
      </c>
      <c r="H20" s="1">
        <v>76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20">
        <v>0</v>
      </c>
      <c r="O20" s="1">
        <f t="shared" si="0"/>
        <v>78</v>
      </c>
      <c r="P20" s="2">
        <v>52967.84</v>
      </c>
      <c r="Q20" s="3">
        <v>205880</v>
      </c>
      <c r="R20" s="62"/>
      <c r="S20" s="1"/>
      <c r="T20" s="1"/>
      <c r="U20" s="1">
        <f t="shared" si="1"/>
        <v>0</v>
      </c>
      <c r="V20" s="21"/>
      <c r="W20" s="21"/>
      <c r="X20" s="21"/>
      <c r="Y20" s="22"/>
    </row>
    <row r="21" spans="1:25" ht="34.5" customHeight="1">
      <c r="A21" s="61">
        <v>16</v>
      </c>
      <c r="B21" s="97" t="s">
        <v>177</v>
      </c>
      <c r="C21" s="98" t="s">
        <v>3</v>
      </c>
      <c r="D21" s="41" t="s">
        <v>536</v>
      </c>
      <c r="E21" s="41" t="s">
        <v>190</v>
      </c>
      <c r="F21" s="1"/>
      <c r="G21" s="1"/>
      <c r="H21" s="1"/>
      <c r="I21" s="1"/>
      <c r="J21" s="1"/>
      <c r="K21" s="1"/>
      <c r="L21" s="1"/>
      <c r="M21" s="1"/>
      <c r="N21" s="20"/>
      <c r="O21" s="1">
        <f t="shared" si="0"/>
        <v>0</v>
      </c>
      <c r="P21" s="2"/>
      <c r="Q21" s="3"/>
      <c r="R21" s="4">
        <v>5</v>
      </c>
      <c r="S21" s="1">
        <v>0</v>
      </c>
      <c r="T21" s="1">
        <v>6</v>
      </c>
      <c r="U21" s="1">
        <f t="shared" si="1"/>
        <v>6</v>
      </c>
      <c r="V21" s="21">
        <v>690.79</v>
      </c>
      <c r="W21" s="21">
        <v>1722.15</v>
      </c>
      <c r="X21" s="21">
        <v>1538.46</v>
      </c>
      <c r="Y21" s="22">
        <v>8300</v>
      </c>
    </row>
    <row r="22" spans="1:25" ht="34.5" customHeight="1">
      <c r="A22" s="61">
        <v>17</v>
      </c>
      <c r="B22" s="97" t="s">
        <v>537</v>
      </c>
      <c r="C22" s="98" t="s">
        <v>3</v>
      </c>
      <c r="D22" s="41" t="s">
        <v>56</v>
      </c>
      <c r="E22" s="97" t="s">
        <v>4</v>
      </c>
      <c r="F22" s="1">
        <v>15</v>
      </c>
      <c r="G22" s="1">
        <v>2</v>
      </c>
      <c r="H22" s="1">
        <v>0</v>
      </c>
      <c r="I22" s="1">
        <v>0</v>
      </c>
      <c r="J22" s="1">
        <v>0</v>
      </c>
      <c r="K22" s="1">
        <v>0</v>
      </c>
      <c r="L22" s="1">
        <v>48</v>
      </c>
      <c r="M22" s="1">
        <v>0</v>
      </c>
      <c r="N22" s="20">
        <v>0</v>
      </c>
      <c r="O22" s="1">
        <f t="shared" si="0"/>
        <v>50</v>
      </c>
      <c r="P22" s="2">
        <v>11921.32</v>
      </c>
      <c r="Q22" s="3">
        <v>50000</v>
      </c>
      <c r="R22" s="62"/>
      <c r="S22" s="1"/>
      <c r="T22" s="1"/>
      <c r="U22" s="1">
        <f t="shared" si="1"/>
        <v>0</v>
      </c>
      <c r="V22" s="21"/>
      <c r="W22" s="21"/>
      <c r="X22" s="21"/>
      <c r="Y22" s="22"/>
    </row>
    <row r="23" spans="1:25" ht="34.5" customHeight="1">
      <c r="A23" s="61">
        <v>18</v>
      </c>
      <c r="B23" s="97" t="s">
        <v>538</v>
      </c>
      <c r="C23" s="98" t="s">
        <v>3</v>
      </c>
      <c r="D23" s="41" t="s">
        <v>539</v>
      </c>
      <c r="E23" s="41" t="s">
        <v>190</v>
      </c>
      <c r="F23" s="1">
        <v>11</v>
      </c>
      <c r="G23" s="1">
        <v>0</v>
      </c>
      <c r="H23" s="1">
        <v>0</v>
      </c>
      <c r="I23" s="1">
        <v>0</v>
      </c>
      <c r="J23" s="1">
        <v>20</v>
      </c>
      <c r="K23" s="1">
        <v>53</v>
      </c>
      <c r="L23" s="1">
        <v>0</v>
      </c>
      <c r="M23" s="1">
        <v>0</v>
      </c>
      <c r="N23" s="20">
        <v>0</v>
      </c>
      <c r="O23" s="1">
        <f t="shared" si="0"/>
        <v>73</v>
      </c>
      <c r="P23" s="2">
        <v>7664.18</v>
      </c>
      <c r="Q23" s="3">
        <v>24250</v>
      </c>
      <c r="R23" s="4"/>
      <c r="S23" s="1"/>
      <c r="T23" s="1"/>
      <c r="U23" s="1">
        <f t="shared" si="1"/>
        <v>0</v>
      </c>
      <c r="V23" s="21"/>
      <c r="W23" s="21"/>
      <c r="X23" s="21"/>
      <c r="Y23" s="22"/>
    </row>
    <row r="24" spans="1:25" ht="34.5" customHeight="1">
      <c r="A24" s="61">
        <v>19</v>
      </c>
      <c r="B24" s="97" t="s">
        <v>207</v>
      </c>
      <c r="C24" s="98" t="s">
        <v>5</v>
      </c>
      <c r="D24" s="41" t="s">
        <v>303</v>
      </c>
      <c r="E24" s="97" t="s">
        <v>195</v>
      </c>
      <c r="F24" s="1">
        <v>15</v>
      </c>
      <c r="G24" s="1">
        <v>5</v>
      </c>
      <c r="H24" s="1">
        <v>0</v>
      </c>
      <c r="I24" s="1">
        <v>0</v>
      </c>
      <c r="J24" s="1">
        <v>118</v>
      </c>
      <c r="K24" s="1">
        <v>88</v>
      </c>
      <c r="L24" s="1">
        <v>86</v>
      </c>
      <c r="M24" s="1">
        <v>0</v>
      </c>
      <c r="N24" s="20">
        <v>0</v>
      </c>
      <c r="O24" s="1">
        <f t="shared" si="0"/>
        <v>297</v>
      </c>
      <c r="P24" s="2">
        <v>35222.5</v>
      </c>
      <c r="Q24" s="3">
        <v>105000</v>
      </c>
      <c r="R24" s="4"/>
      <c r="S24" s="1"/>
      <c r="T24" s="1"/>
      <c r="U24" s="1">
        <f t="shared" si="1"/>
        <v>0</v>
      </c>
      <c r="V24" s="21"/>
      <c r="W24" s="21"/>
      <c r="X24" s="21"/>
      <c r="Y24" s="22"/>
    </row>
    <row r="25" spans="1:25" ht="34.5" customHeight="1">
      <c r="A25" s="61">
        <v>20</v>
      </c>
      <c r="B25" s="97" t="s">
        <v>211</v>
      </c>
      <c r="C25" s="98" t="s">
        <v>5</v>
      </c>
      <c r="D25" s="41" t="s">
        <v>540</v>
      </c>
      <c r="E25" s="97" t="s">
        <v>1</v>
      </c>
      <c r="F25" s="1">
        <v>15</v>
      </c>
      <c r="G25" s="1">
        <v>5</v>
      </c>
      <c r="H25" s="1">
        <v>0</v>
      </c>
      <c r="I25" s="1">
        <v>0</v>
      </c>
      <c r="J25" s="1">
        <v>131</v>
      </c>
      <c r="K25" s="1">
        <v>137</v>
      </c>
      <c r="L25" s="1">
        <v>0</v>
      </c>
      <c r="M25" s="1">
        <v>0</v>
      </c>
      <c r="N25" s="20">
        <v>0</v>
      </c>
      <c r="O25" s="1">
        <f t="shared" si="0"/>
        <v>273</v>
      </c>
      <c r="P25" s="2">
        <v>30786.23</v>
      </c>
      <c r="Q25" s="3">
        <v>87521</v>
      </c>
      <c r="R25" s="4"/>
      <c r="S25" s="1"/>
      <c r="T25" s="1"/>
      <c r="U25" s="1">
        <f t="shared" si="1"/>
        <v>0</v>
      </c>
      <c r="V25" s="21"/>
      <c r="W25" s="21"/>
      <c r="X25" s="21"/>
      <c r="Y25" s="22"/>
    </row>
    <row r="26" spans="1:25" ht="34.5" customHeight="1">
      <c r="A26" s="61">
        <v>21</v>
      </c>
      <c r="B26" s="97" t="s">
        <v>541</v>
      </c>
      <c r="C26" s="98" t="s">
        <v>5</v>
      </c>
      <c r="D26" s="41" t="s">
        <v>542</v>
      </c>
      <c r="E26" s="97" t="s">
        <v>4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3"/>
      <c r="R26" s="4">
        <v>5</v>
      </c>
      <c r="S26" s="1">
        <v>0</v>
      </c>
      <c r="T26" s="1">
        <v>11</v>
      </c>
      <c r="U26" s="1">
        <f t="shared" si="1"/>
        <v>11</v>
      </c>
      <c r="V26" s="21">
        <v>821.2</v>
      </c>
      <c r="W26" s="21">
        <v>2407.15</v>
      </c>
      <c r="X26" s="21">
        <v>2213.69</v>
      </c>
      <c r="Y26" s="22">
        <v>7000</v>
      </c>
    </row>
    <row r="27" spans="1:25" ht="34.5" customHeight="1">
      <c r="A27" s="61">
        <v>22</v>
      </c>
      <c r="B27" s="97" t="s">
        <v>543</v>
      </c>
      <c r="C27" s="98" t="s">
        <v>5</v>
      </c>
      <c r="D27" s="41" t="s">
        <v>544</v>
      </c>
      <c r="E27" s="97" t="s">
        <v>0</v>
      </c>
      <c r="F27" s="1">
        <v>10</v>
      </c>
      <c r="G27" s="1">
        <v>0</v>
      </c>
      <c r="H27" s="1">
        <v>0</v>
      </c>
      <c r="I27" s="1">
        <v>0</v>
      </c>
      <c r="J27" s="1">
        <v>16</v>
      </c>
      <c r="K27" s="1">
        <v>19</v>
      </c>
      <c r="L27" s="1">
        <v>9</v>
      </c>
      <c r="M27" s="1">
        <v>0</v>
      </c>
      <c r="N27" s="20">
        <v>0</v>
      </c>
      <c r="O27" s="1">
        <f t="shared" si="0"/>
        <v>44</v>
      </c>
      <c r="P27" s="2">
        <v>5084.33</v>
      </c>
      <c r="Q27" s="3">
        <v>21678</v>
      </c>
      <c r="R27" s="4"/>
      <c r="S27" s="1"/>
      <c r="T27" s="1"/>
      <c r="U27" s="1">
        <f t="shared" si="1"/>
        <v>0</v>
      </c>
      <c r="V27" s="21"/>
      <c r="W27" s="21"/>
      <c r="X27" s="21"/>
      <c r="Y27" s="22"/>
    </row>
    <row r="28" spans="1:25" ht="34.5" customHeight="1">
      <c r="A28" s="61">
        <v>23</v>
      </c>
      <c r="B28" s="97" t="s">
        <v>545</v>
      </c>
      <c r="C28" s="98" t="s">
        <v>255</v>
      </c>
      <c r="D28" s="41" t="s">
        <v>546</v>
      </c>
      <c r="E28" s="97" t="s">
        <v>0</v>
      </c>
      <c r="F28" s="1">
        <v>15</v>
      </c>
      <c r="G28" s="1">
        <v>0</v>
      </c>
      <c r="H28" s="1">
        <v>0</v>
      </c>
      <c r="I28" s="1">
        <v>0</v>
      </c>
      <c r="J28" s="1">
        <v>84</v>
      </c>
      <c r="K28" s="1">
        <v>0</v>
      </c>
      <c r="L28" s="1">
        <v>0</v>
      </c>
      <c r="M28" s="1">
        <v>0</v>
      </c>
      <c r="N28" s="20">
        <v>0</v>
      </c>
      <c r="O28" s="1">
        <f t="shared" si="0"/>
        <v>84</v>
      </c>
      <c r="P28" s="2">
        <v>7042.47</v>
      </c>
      <c r="Q28" s="3">
        <v>22000</v>
      </c>
      <c r="R28" s="62"/>
      <c r="S28" s="1"/>
      <c r="T28" s="1"/>
      <c r="U28" s="1">
        <f t="shared" si="1"/>
        <v>0</v>
      </c>
      <c r="V28" s="21"/>
      <c r="W28" s="21"/>
      <c r="X28" s="21"/>
      <c r="Y28" s="22"/>
    </row>
    <row r="29" spans="1:25" ht="34.5" customHeight="1">
      <c r="A29" s="61">
        <v>24</v>
      </c>
      <c r="B29" s="97" t="s">
        <v>547</v>
      </c>
      <c r="C29" s="98" t="s">
        <v>255</v>
      </c>
      <c r="D29" s="41" t="s">
        <v>548</v>
      </c>
      <c r="E29" s="97" t="s">
        <v>195</v>
      </c>
      <c r="F29" s="1">
        <v>15</v>
      </c>
      <c r="G29" s="1">
        <v>1</v>
      </c>
      <c r="H29" s="1">
        <v>0</v>
      </c>
      <c r="I29" s="1">
        <v>123</v>
      </c>
      <c r="J29" s="1">
        <v>0</v>
      </c>
      <c r="K29" s="1">
        <v>0</v>
      </c>
      <c r="L29" s="1">
        <v>0</v>
      </c>
      <c r="M29" s="1">
        <v>0</v>
      </c>
      <c r="N29" s="20">
        <v>0</v>
      </c>
      <c r="O29" s="1">
        <f t="shared" si="0"/>
        <v>124</v>
      </c>
      <c r="P29" s="2">
        <v>6194.11</v>
      </c>
      <c r="Q29" s="3">
        <v>20000</v>
      </c>
      <c r="R29" s="62"/>
      <c r="S29" s="1"/>
      <c r="T29" s="1"/>
      <c r="U29" s="1">
        <f t="shared" si="1"/>
        <v>0</v>
      </c>
      <c r="V29" s="21"/>
      <c r="W29" s="21"/>
      <c r="X29" s="21"/>
      <c r="Y29" s="22"/>
    </row>
    <row r="30" spans="1:25" ht="34.5" customHeight="1">
      <c r="A30" s="61">
        <v>25</v>
      </c>
      <c r="B30" s="41" t="s">
        <v>150</v>
      </c>
      <c r="C30" s="98" t="s">
        <v>7</v>
      </c>
      <c r="D30" s="41" t="s">
        <v>549</v>
      </c>
      <c r="E30" s="41" t="s">
        <v>550</v>
      </c>
      <c r="F30" s="1">
        <v>12</v>
      </c>
      <c r="G30" s="1">
        <v>1</v>
      </c>
      <c r="H30" s="1">
        <v>0</v>
      </c>
      <c r="I30" s="1">
        <v>0</v>
      </c>
      <c r="J30" s="1">
        <v>44</v>
      </c>
      <c r="K30" s="1">
        <v>2</v>
      </c>
      <c r="L30" s="1">
        <v>0</v>
      </c>
      <c r="M30" s="1">
        <v>0</v>
      </c>
      <c r="N30" s="20">
        <v>0</v>
      </c>
      <c r="O30" s="1">
        <f t="shared" si="0"/>
        <v>47</v>
      </c>
      <c r="P30" s="2">
        <v>3968.75</v>
      </c>
      <c r="Q30" s="3">
        <v>15000</v>
      </c>
      <c r="R30" s="62"/>
      <c r="S30" s="1"/>
      <c r="T30" s="1"/>
      <c r="U30" s="1">
        <f t="shared" si="1"/>
        <v>0</v>
      </c>
      <c r="V30" s="21"/>
      <c r="W30" s="21"/>
      <c r="X30" s="21"/>
      <c r="Y30" s="22"/>
    </row>
    <row r="31" spans="1:25" ht="34.5" customHeight="1">
      <c r="A31" s="61">
        <v>26</v>
      </c>
      <c r="B31" s="97" t="s">
        <v>551</v>
      </c>
      <c r="C31" s="98" t="s">
        <v>17</v>
      </c>
      <c r="D31" s="41" t="s">
        <v>552</v>
      </c>
      <c r="E31" s="97" t="s">
        <v>14</v>
      </c>
      <c r="F31" s="1">
        <v>15</v>
      </c>
      <c r="G31" s="1">
        <v>3</v>
      </c>
      <c r="H31" s="1">
        <v>0</v>
      </c>
      <c r="I31" s="1">
        <v>0</v>
      </c>
      <c r="J31" s="1">
        <v>70</v>
      </c>
      <c r="K31" s="1">
        <v>126</v>
      </c>
      <c r="L31" s="1">
        <v>56</v>
      </c>
      <c r="M31" s="1">
        <v>0</v>
      </c>
      <c r="N31" s="20">
        <v>5</v>
      </c>
      <c r="O31" s="1">
        <f t="shared" si="0"/>
        <v>260</v>
      </c>
      <c r="P31" s="2">
        <v>33453.19</v>
      </c>
      <c r="Q31" s="3">
        <v>130000</v>
      </c>
      <c r="R31" s="4"/>
      <c r="S31" s="1"/>
      <c r="T31" s="1"/>
      <c r="U31" s="1">
        <f t="shared" si="1"/>
        <v>0</v>
      </c>
      <c r="V31" s="21"/>
      <c r="W31" s="21"/>
      <c r="X31" s="21"/>
      <c r="Y31" s="22"/>
    </row>
    <row r="32" spans="1:25" ht="34.5" customHeight="1">
      <c r="A32" s="61">
        <v>27</v>
      </c>
      <c r="B32" s="97" t="s">
        <v>257</v>
      </c>
      <c r="C32" s="98" t="s">
        <v>17</v>
      </c>
      <c r="D32" s="41" t="s">
        <v>553</v>
      </c>
      <c r="E32" s="97" t="s">
        <v>0</v>
      </c>
      <c r="F32" s="1"/>
      <c r="G32" s="1"/>
      <c r="H32" s="1"/>
      <c r="I32" s="1"/>
      <c r="J32" s="1"/>
      <c r="K32" s="1"/>
      <c r="L32" s="1"/>
      <c r="M32" s="1"/>
      <c r="N32" s="20"/>
      <c r="O32" s="1">
        <f t="shared" si="0"/>
        <v>0</v>
      </c>
      <c r="P32" s="2"/>
      <c r="Q32" s="90"/>
      <c r="R32" s="62">
        <v>4</v>
      </c>
      <c r="S32" s="1">
        <v>0</v>
      </c>
      <c r="T32" s="1">
        <v>10</v>
      </c>
      <c r="U32" s="1">
        <f t="shared" si="1"/>
        <v>10</v>
      </c>
      <c r="V32" s="21">
        <v>903</v>
      </c>
      <c r="W32" s="21">
        <v>1551.93</v>
      </c>
      <c r="X32" s="21">
        <v>1461.49</v>
      </c>
      <c r="Y32" s="22">
        <v>6800</v>
      </c>
    </row>
    <row r="33" spans="1:25" ht="34.5" customHeight="1">
      <c r="A33" s="61">
        <v>28</v>
      </c>
      <c r="B33" s="97" t="s">
        <v>257</v>
      </c>
      <c r="C33" s="98" t="s">
        <v>17</v>
      </c>
      <c r="D33" s="41" t="s">
        <v>553</v>
      </c>
      <c r="E33" s="97" t="s">
        <v>0</v>
      </c>
      <c r="F33" s="1"/>
      <c r="G33" s="1"/>
      <c r="H33" s="1"/>
      <c r="I33" s="1"/>
      <c r="J33" s="1"/>
      <c r="K33" s="1"/>
      <c r="L33" s="1"/>
      <c r="M33" s="1"/>
      <c r="N33" s="20"/>
      <c r="O33" s="1">
        <f t="shared" si="0"/>
        <v>0</v>
      </c>
      <c r="P33" s="2"/>
      <c r="Q33" s="3"/>
      <c r="R33" s="4">
        <v>4</v>
      </c>
      <c r="S33" s="1">
        <v>0</v>
      </c>
      <c r="T33" s="1">
        <v>2</v>
      </c>
      <c r="U33" s="1">
        <f t="shared" si="1"/>
        <v>2</v>
      </c>
      <c r="V33" s="21">
        <v>209</v>
      </c>
      <c r="W33" s="21">
        <v>332.74</v>
      </c>
      <c r="X33" s="21">
        <v>308.74</v>
      </c>
      <c r="Y33" s="22">
        <v>1780</v>
      </c>
    </row>
    <row r="34" spans="1:25" ht="34.5" customHeight="1">
      <c r="A34" s="61">
        <v>29</v>
      </c>
      <c r="B34" s="97" t="s">
        <v>257</v>
      </c>
      <c r="C34" s="98" t="s">
        <v>17</v>
      </c>
      <c r="D34" s="41" t="s">
        <v>553</v>
      </c>
      <c r="E34" s="97" t="s">
        <v>0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4">
        <v>4</v>
      </c>
      <c r="S34" s="1">
        <v>0</v>
      </c>
      <c r="T34" s="1">
        <v>2</v>
      </c>
      <c r="U34" s="1">
        <f t="shared" si="1"/>
        <v>2</v>
      </c>
      <c r="V34" s="21">
        <v>233</v>
      </c>
      <c r="W34" s="21">
        <v>327.38</v>
      </c>
      <c r="X34" s="21">
        <v>291.78</v>
      </c>
      <c r="Y34" s="22">
        <v>1780</v>
      </c>
    </row>
    <row r="35" spans="1:25" ht="34.5" customHeight="1">
      <c r="A35" s="61">
        <v>30</v>
      </c>
      <c r="B35" s="97" t="s">
        <v>247</v>
      </c>
      <c r="C35" s="98" t="s">
        <v>17</v>
      </c>
      <c r="D35" s="41" t="s">
        <v>554</v>
      </c>
      <c r="E35" s="97" t="s">
        <v>1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62">
        <v>5</v>
      </c>
      <c r="S35" s="1">
        <v>0</v>
      </c>
      <c r="T35" s="1">
        <v>11</v>
      </c>
      <c r="U35" s="1">
        <f t="shared" si="1"/>
        <v>11</v>
      </c>
      <c r="V35" s="21">
        <v>987.22</v>
      </c>
      <c r="W35" s="21">
        <v>2582.71</v>
      </c>
      <c r="X35" s="21">
        <v>2320.98</v>
      </c>
      <c r="Y35" s="22">
        <v>16000</v>
      </c>
    </row>
    <row r="36" spans="1:25" s="78" customFormat="1" ht="34.5" customHeight="1">
      <c r="A36" s="61">
        <v>31</v>
      </c>
      <c r="B36" s="97" t="s">
        <v>555</v>
      </c>
      <c r="C36" s="98" t="s">
        <v>6</v>
      </c>
      <c r="D36" s="41" t="s">
        <v>556</v>
      </c>
      <c r="E36" s="97" t="s">
        <v>1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62">
        <v>4</v>
      </c>
      <c r="S36" s="1">
        <v>3</v>
      </c>
      <c r="T36" s="1">
        <v>0</v>
      </c>
      <c r="U36" s="1">
        <f t="shared" si="1"/>
        <v>3</v>
      </c>
      <c r="V36" s="21">
        <v>277</v>
      </c>
      <c r="W36" s="21">
        <v>596.56</v>
      </c>
      <c r="X36" s="21">
        <v>532.78</v>
      </c>
      <c r="Y36" s="22">
        <v>1800</v>
      </c>
    </row>
    <row r="37" spans="1:25" ht="34.5" customHeight="1">
      <c r="A37" s="61">
        <v>32</v>
      </c>
      <c r="B37" s="97" t="s">
        <v>381</v>
      </c>
      <c r="C37" s="98" t="s">
        <v>6</v>
      </c>
      <c r="D37" s="41" t="s">
        <v>557</v>
      </c>
      <c r="E37" s="97" t="s">
        <v>0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0"/>
        <v>0</v>
      </c>
      <c r="P37" s="2"/>
      <c r="Q37" s="3"/>
      <c r="R37" s="4">
        <v>4</v>
      </c>
      <c r="S37" s="1">
        <v>7</v>
      </c>
      <c r="T37" s="1">
        <v>7</v>
      </c>
      <c r="U37" s="1">
        <f t="shared" si="1"/>
        <v>14</v>
      </c>
      <c r="V37" s="21">
        <v>1351.65</v>
      </c>
      <c r="W37" s="21">
        <v>2701.32</v>
      </c>
      <c r="X37" s="21">
        <v>2300.79</v>
      </c>
      <c r="Y37" s="22">
        <v>8000</v>
      </c>
    </row>
    <row r="38" spans="1:25" ht="34.5" customHeight="1">
      <c r="A38" s="61">
        <v>33</v>
      </c>
      <c r="B38" s="97" t="s">
        <v>558</v>
      </c>
      <c r="C38" s="98" t="s">
        <v>6</v>
      </c>
      <c r="D38" s="41" t="s">
        <v>559</v>
      </c>
      <c r="E38" s="97" t="s">
        <v>0</v>
      </c>
      <c r="F38" s="1"/>
      <c r="G38" s="1"/>
      <c r="H38" s="1"/>
      <c r="I38" s="1"/>
      <c r="J38" s="1"/>
      <c r="K38" s="1"/>
      <c r="L38" s="1"/>
      <c r="M38" s="1"/>
      <c r="N38" s="20"/>
      <c r="O38" s="1">
        <f t="shared" si="0"/>
        <v>0</v>
      </c>
      <c r="P38" s="2"/>
      <c r="Q38" s="3"/>
      <c r="R38" s="62">
        <v>5</v>
      </c>
      <c r="S38" s="1">
        <v>2</v>
      </c>
      <c r="T38" s="1">
        <v>0</v>
      </c>
      <c r="U38" s="1">
        <f t="shared" si="1"/>
        <v>2</v>
      </c>
      <c r="V38" s="21">
        <v>139</v>
      </c>
      <c r="W38" s="21">
        <v>346.08</v>
      </c>
      <c r="X38" s="21">
        <v>313.33</v>
      </c>
      <c r="Y38" s="22">
        <v>960</v>
      </c>
    </row>
    <row r="39" spans="1:25" ht="34.5" customHeight="1">
      <c r="A39" s="61">
        <v>34</v>
      </c>
      <c r="B39" s="41" t="s">
        <v>342</v>
      </c>
      <c r="C39" s="98" t="s">
        <v>6</v>
      </c>
      <c r="D39" s="41" t="s">
        <v>313</v>
      </c>
      <c r="E39" s="97" t="s">
        <v>0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62">
        <v>4</v>
      </c>
      <c r="S39" s="1">
        <v>10</v>
      </c>
      <c r="T39" s="1">
        <v>9</v>
      </c>
      <c r="U39" s="1">
        <f t="shared" si="1"/>
        <v>19</v>
      </c>
      <c r="V39" s="21">
        <v>1763</v>
      </c>
      <c r="W39" s="21">
        <v>3691.76</v>
      </c>
      <c r="X39" s="21">
        <v>3205.6</v>
      </c>
      <c r="Y39" s="22">
        <v>14350</v>
      </c>
    </row>
    <row r="40" spans="1:25" ht="34.5" customHeight="1">
      <c r="A40" s="61">
        <v>35</v>
      </c>
      <c r="B40" s="97" t="s">
        <v>217</v>
      </c>
      <c r="C40" s="98" t="s">
        <v>6</v>
      </c>
      <c r="D40" s="41" t="s">
        <v>560</v>
      </c>
      <c r="E40" s="97" t="s">
        <v>8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0"/>
        <v>0</v>
      </c>
      <c r="P40" s="2"/>
      <c r="Q40" s="3"/>
      <c r="R40" s="62">
        <v>3</v>
      </c>
      <c r="S40" s="1">
        <v>16</v>
      </c>
      <c r="T40" s="1">
        <v>0</v>
      </c>
      <c r="U40" s="1">
        <f t="shared" si="1"/>
        <v>16</v>
      </c>
      <c r="V40" s="21">
        <v>1967</v>
      </c>
      <c r="W40" s="21">
        <v>3545.11</v>
      </c>
      <c r="X40" s="21">
        <v>2949.27</v>
      </c>
      <c r="Y40" s="22">
        <v>8000</v>
      </c>
    </row>
    <row r="41" spans="1:25" ht="34.5" customHeight="1">
      <c r="A41" s="61">
        <v>36</v>
      </c>
      <c r="B41" s="41" t="s">
        <v>561</v>
      </c>
      <c r="C41" s="98" t="s">
        <v>6</v>
      </c>
      <c r="D41" s="41" t="s">
        <v>562</v>
      </c>
      <c r="E41" s="97" t="s">
        <v>0</v>
      </c>
      <c r="F41" s="1"/>
      <c r="G41" s="1"/>
      <c r="H41" s="1"/>
      <c r="I41" s="1"/>
      <c r="J41" s="1"/>
      <c r="K41" s="1"/>
      <c r="L41" s="1"/>
      <c r="M41" s="1"/>
      <c r="N41" s="20"/>
      <c r="O41" s="1">
        <f t="shared" si="0"/>
        <v>0</v>
      </c>
      <c r="P41" s="2"/>
      <c r="Q41" s="3"/>
      <c r="R41" s="4">
        <v>3</v>
      </c>
      <c r="S41" s="1">
        <v>0</v>
      </c>
      <c r="T41" s="1">
        <v>24</v>
      </c>
      <c r="U41" s="1">
        <f t="shared" si="1"/>
        <v>24</v>
      </c>
      <c r="V41" s="21">
        <v>3487.17</v>
      </c>
      <c r="W41" s="21">
        <v>3838.55</v>
      </c>
      <c r="X41" s="21">
        <v>3744.9</v>
      </c>
      <c r="Y41" s="22">
        <v>9021</v>
      </c>
    </row>
    <row r="42" spans="1:25" ht="34.5" customHeight="1">
      <c r="A42" s="79"/>
      <c r="B42" s="57"/>
      <c r="C42" s="99"/>
      <c r="D42" s="57"/>
      <c r="E42" s="100"/>
      <c r="F42" s="80"/>
      <c r="G42" s="80"/>
      <c r="H42" s="80"/>
      <c r="I42" s="80"/>
      <c r="J42" s="80"/>
      <c r="K42" s="80"/>
      <c r="L42" s="80"/>
      <c r="M42" s="80"/>
      <c r="N42" s="81"/>
      <c r="O42" s="80"/>
      <c r="P42" s="82"/>
      <c r="Q42" s="95"/>
      <c r="R42" s="93"/>
      <c r="S42" s="80"/>
      <c r="T42" s="80"/>
      <c r="U42" s="80"/>
      <c r="V42" s="85"/>
      <c r="W42" s="85"/>
      <c r="X42" s="85"/>
      <c r="Y42" s="86"/>
    </row>
    <row r="43" spans="1:25" ht="34.5" customHeight="1">
      <c r="A43" s="79"/>
      <c r="B43" s="57"/>
      <c r="C43" s="99"/>
      <c r="D43" s="57"/>
      <c r="E43" s="100"/>
      <c r="F43" s="80"/>
      <c r="G43" s="80"/>
      <c r="H43" s="80"/>
      <c r="I43" s="80"/>
      <c r="J43" s="80"/>
      <c r="K43" s="80"/>
      <c r="L43" s="80"/>
      <c r="M43" s="80"/>
      <c r="N43" s="81"/>
      <c r="O43" s="80"/>
      <c r="P43" s="82"/>
      <c r="Q43" s="95"/>
      <c r="R43" s="93"/>
      <c r="S43" s="80"/>
      <c r="T43" s="80"/>
      <c r="U43" s="80"/>
      <c r="V43" s="85"/>
      <c r="W43" s="85"/>
      <c r="X43" s="85"/>
      <c r="Y43" s="86"/>
    </row>
    <row r="44" spans="1:25" ht="34.5" customHeight="1">
      <c r="A44" s="79"/>
      <c r="B44" s="57"/>
      <c r="C44" s="99"/>
      <c r="D44" s="57"/>
      <c r="E44" s="100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2"/>
      <c r="Q44" s="95"/>
      <c r="R44" s="93"/>
      <c r="S44" s="80"/>
      <c r="T44" s="80"/>
      <c r="U44" s="80"/>
      <c r="V44" s="85"/>
      <c r="W44" s="85"/>
      <c r="X44" s="85"/>
      <c r="Y44" s="86"/>
    </row>
    <row r="45" spans="1:25" ht="34.5" customHeight="1">
      <c r="A45" s="79"/>
      <c r="B45" s="57"/>
      <c r="C45" s="99"/>
      <c r="D45" s="57"/>
      <c r="E45" s="100"/>
      <c r="F45" s="80"/>
      <c r="G45" s="80"/>
      <c r="H45" s="80"/>
      <c r="I45" s="80"/>
      <c r="J45" s="80"/>
      <c r="K45" s="80"/>
      <c r="L45" s="80"/>
      <c r="M45" s="80"/>
      <c r="N45" s="81"/>
      <c r="O45" s="80"/>
      <c r="P45" s="82"/>
      <c r="Q45" s="95"/>
      <c r="R45" s="93"/>
      <c r="S45" s="80"/>
      <c r="T45" s="80"/>
      <c r="U45" s="80"/>
      <c r="V45" s="85"/>
      <c r="W45" s="85"/>
      <c r="X45" s="85"/>
      <c r="Y45" s="86"/>
    </row>
    <row r="46" spans="1:25" ht="34.5" customHeight="1">
      <c r="A46" s="79"/>
      <c r="B46" s="57"/>
      <c r="C46" s="99"/>
      <c r="D46" s="57"/>
      <c r="E46" s="100"/>
      <c r="F46" s="80"/>
      <c r="G46" s="80"/>
      <c r="H46" s="80"/>
      <c r="I46" s="80"/>
      <c r="J46" s="80"/>
      <c r="K46" s="80"/>
      <c r="L46" s="80"/>
      <c r="M46" s="80"/>
      <c r="N46" s="81"/>
      <c r="O46" s="80"/>
      <c r="P46" s="82"/>
      <c r="Q46" s="95"/>
      <c r="R46" s="93"/>
      <c r="S46" s="80"/>
      <c r="T46" s="80"/>
      <c r="U46" s="80"/>
      <c r="V46" s="85"/>
      <c r="W46" s="85"/>
      <c r="X46" s="85"/>
      <c r="Y46" s="86"/>
    </row>
    <row r="47" spans="1:25" ht="34.5" customHeight="1">
      <c r="A47" s="79"/>
      <c r="B47" s="57"/>
      <c r="C47" s="99"/>
      <c r="D47" s="57"/>
      <c r="E47" s="100"/>
      <c r="F47" s="80"/>
      <c r="G47" s="80"/>
      <c r="H47" s="80"/>
      <c r="I47" s="80"/>
      <c r="J47" s="80"/>
      <c r="K47" s="80"/>
      <c r="L47" s="80"/>
      <c r="M47" s="80"/>
      <c r="N47" s="81"/>
      <c r="O47" s="80"/>
      <c r="P47" s="82"/>
      <c r="Q47" s="95"/>
      <c r="R47" s="93"/>
      <c r="S47" s="80"/>
      <c r="T47" s="80"/>
      <c r="U47" s="80"/>
      <c r="V47" s="85"/>
      <c r="W47" s="85"/>
      <c r="X47" s="85"/>
      <c r="Y47" s="86"/>
    </row>
    <row r="48" spans="1:25" ht="34.5" customHeight="1">
      <c r="A48" s="79"/>
      <c r="B48" s="57"/>
      <c r="C48" s="99"/>
      <c r="D48" s="57"/>
      <c r="E48" s="100"/>
      <c r="F48" s="80"/>
      <c r="G48" s="80"/>
      <c r="H48" s="80"/>
      <c r="I48" s="80"/>
      <c r="J48" s="80"/>
      <c r="K48" s="80"/>
      <c r="L48" s="80"/>
      <c r="M48" s="80"/>
      <c r="N48" s="81"/>
      <c r="O48" s="80"/>
      <c r="P48" s="82"/>
      <c r="Q48" s="95"/>
      <c r="R48" s="93"/>
      <c r="S48" s="80"/>
      <c r="T48" s="80"/>
      <c r="U48" s="80"/>
      <c r="V48" s="85"/>
      <c r="W48" s="85"/>
      <c r="X48" s="85"/>
      <c r="Y48" s="86"/>
    </row>
    <row r="49" spans="1:25" ht="34.5" customHeight="1">
      <c r="A49" s="79"/>
      <c r="B49" s="57"/>
      <c r="C49" s="99"/>
      <c r="D49" s="57"/>
      <c r="E49" s="10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Q49" s="95"/>
      <c r="R49" s="93"/>
      <c r="S49" s="80"/>
      <c r="T49" s="80"/>
      <c r="U49" s="80"/>
      <c r="V49" s="85"/>
      <c r="W49" s="85"/>
      <c r="X49" s="85"/>
      <c r="Y49" s="86"/>
    </row>
    <row r="50" spans="1:25" ht="34.5" customHeight="1">
      <c r="A50" s="79"/>
      <c r="B50" s="57"/>
      <c r="C50" s="99"/>
      <c r="D50" s="57"/>
      <c r="E50" s="100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Q50" s="95"/>
      <c r="R50" s="93"/>
      <c r="S50" s="80"/>
      <c r="T50" s="80"/>
      <c r="U50" s="80"/>
      <c r="V50" s="85"/>
      <c r="W50" s="85"/>
      <c r="X50" s="85"/>
      <c r="Y50" s="86"/>
    </row>
    <row r="51" spans="1:25" ht="34.5" customHeight="1">
      <c r="A51" s="79"/>
      <c r="B51" s="57"/>
      <c r="C51" s="99"/>
      <c r="D51" s="57"/>
      <c r="E51" s="10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Q51" s="95"/>
      <c r="R51" s="93"/>
      <c r="S51" s="80"/>
      <c r="T51" s="80"/>
      <c r="U51" s="80"/>
      <c r="V51" s="85"/>
      <c r="W51" s="85"/>
      <c r="X51" s="85"/>
      <c r="Y51" s="86"/>
    </row>
    <row r="52" spans="1:25" ht="34.5" customHeight="1">
      <c r="A52" s="79"/>
      <c r="B52" s="57"/>
      <c r="C52" s="99"/>
      <c r="D52" s="57"/>
      <c r="E52" s="100"/>
      <c r="F52" s="80"/>
      <c r="G52" s="80"/>
      <c r="H52" s="80"/>
      <c r="I52" s="80"/>
      <c r="J52" s="80"/>
      <c r="K52" s="80"/>
      <c r="L52" s="80"/>
      <c r="M52" s="80"/>
      <c r="N52" s="81"/>
      <c r="O52" s="80"/>
      <c r="P52" s="82"/>
      <c r="Q52" s="95"/>
      <c r="R52" s="93"/>
      <c r="S52" s="80"/>
      <c r="T52" s="80"/>
      <c r="U52" s="80"/>
      <c r="V52" s="85"/>
      <c r="W52" s="85"/>
      <c r="X52" s="85"/>
      <c r="Y52" s="86"/>
    </row>
    <row r="53" spans="1:25" ht="34.5" customHeight="1" thickBot="1">
      <c r="A53" s="250" t="s">
        <v>578</v>
      </c>
      <c r="B53" s="251"/>
      <c r="C53" s="88"/>
      <c r="D53" s="88"/>
      <c r="E53" s="88"/>
      <c r="F53" s="68"/>
      <c r="G53" s="69">
        <f>SUM(G6:G52)</f>
        <v>24</v>
      </c>
      <c r="H53" s="69">
        <f aca="true" t="shared" si="2" ref="H53:N53">SUM(H6:H52)</f>
        <v>76</v>
      </c>
      <c r="I53" s="69">
        <f t="shared" si="2"/>
        <v>123</v>
      </c>
      <c r="J53" s="69">
        <f t="shared" si="2"/>
        <v>693</v>
      </c>
      <c r="K53" s="69">
        <f t="shared" si="2"/>
        <v>727</v>
      </c>
      <c r="L53" s="69">
        <f t="shared" si="2"/>
        <v>252</v>
      </c>
      <c r="M53" s="69">
        <f t="shared" si="2"/>
        <v>0</v>
      </c>
      <c r="N53" s="69">
        <f t="shared" si="2"/>
        <v>11</v>
      </c>
      <c r="O53" s="69">
        <f>SUM(O6:O52)</f>
        <v>1906</v>
      </c>
      <c r="P53" s="71">
        <f>SUM(P6:P52)</f>
        <v>255802.97999999998</v>
      </c>
      <c r="Q53" s="101">
        <f>SUM(Q6:Q52)</f>
        <v>816329</v>
      </c>
      <c r="R53" s="92"/>
      <c r="S53" s="69">
        <f aca="true" t="shared" si="3" ref="S53:Y53">SUM(S6:S52)</f>
        <v>59</v>
      </c>
      <c r="T53" s="69">
        <f t="shared" si="3"/>
        <v>175</v>
      </c>
      <c r="U53" s="69">
        <f t="shared" si="3"/>
        <v>234</v>
      </c>
      <c r="V53" s="71">
        <f t="shared" si="3"/>
        <v>23343.020000000004</v>
      </c>
      <c r="W53" s="71">
        <f t="shared" si="3"/>
        <v>45593.460000000014</v>
      </c>
      <c r="X53" s="71">
        <f t="shared" si="3"/>
        <v>40157.99</v>
      </c>
      <c r="Y53" s="75">
        <f t="shared" si="3"/>
        <v>247311</v>
      </c>
    </row>
    <row r="54" spans="2:18" ht="23.25" customHeight="1">
      <c r="B54" s="46">
        <f>COUNTIF(B6:B52,"*")</f>
        <v>36</v>
      </c>
      <c r="F54" s="46">
        <f>COUNTIF(F6:F52,"&gt;0")</f>
        <v>14</v>
      </c>
      <c r="R54" s="46">
        <f>COUNTIF(R6:R52,"&gt;0")+COUNTIF(R6:R52,"*")</f>
        <v>23</v>
      </c>
    </row>
  </sheetData>
  <mergeCells count="27">
    <mergeCell ref="A3:A5"/>
    <mergeCell ref="B3:B5"/>
    <mergeCell ref="C3:C5"/>
    <mergeCell ref="D3:D5"/>
    <mergeCell ref="W3:W5"/>
    <mergeCell ref="S4:S5"/>
    <mergeCell ref="S3:U3"/>
    <mergeCell ref="V3:V5"/>
    <mergeCell ref="F3:F5"/>
    <mergeCell ref="G3:O3"/>
    <mergeCell ref="Q3:Q5"/>
    <mergeCell ref="R3:R5"/>
    <mergeCell ref="P3:P5"/>
    <mergeCell ref="A1:Y1"/>
    <mergeCell ref="A2:E2"/>
    <mergeCell ref="F2:Q2"/>
    <mergeCell ref="R2:Y2"/>
    <mergeCell ref="A53:B53"/>
    <mergeCell ref="X3:X5"/>
    <mergeCell ref="Y3:Y5"/>
    <mergeCell ref="G4:G5"/>
    <mergeCell ref="H4:H5"/>
    <mergeCell ref="I4:N4"/>
    <mergeCell ref="O4:O5"/>
    <mergeCell ref="T4:T5"/>
    <mergeCell ref="U4:U5"/>
    <mergeCell ref="E3:E5"/>
  </mergeCells>
  <printOptions horizontalCentered="1"/>
  <pageMargins left="0.2362204724409449" right="0.1968503937007874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S54"/>
  <sheetViews>
    <sheetView workbookViewId="0" topLeftCell="A46">
      <selection activeCell="A6" sqref="A6:IV6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26" width="6.625" style="46" customWidth="1"/>
    <col min="27" max="16384" width="9.00390625" style="46" customWidth="1"/>
  </cols>
  <sheetData>
    <row r="1" spans="1:26" ht="42" customHeight="1" thickBot="1">
      <c r="A1" s="240" t="s">
        <v>579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30" customHeight="1">
      <c r="A2" s="242" t="s">
        <v>117</v>
      </c>
      <c r="B2" s="243"/>
      <c r="C2" s="243"/>
      <c r="D2" s="243"/>
      <c r="E2" s="244"/>
      <c r="F2" s="245" t="s">
        <v>118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7" t="s">
        <v>119</v>
      </c>
      <c r="S2" s="248"/>
      <c r="T2" s="248"/>
      <c r="U2" s="248"/>
      <c r="V2" s="248"/>
      <c r="W2" s="248"/>
      <c r="X2" s="248"/>
      <c r="Y2" s="245"/>
      <c r="Z2" s="266" t="s">
        <v>580</v>
      </c>
    </row>
    <row r="3" spans="1:26" ht="19.5" customHeight="1">
      <c r="A3" s="222" t="s">
        <v>120</v>
      </c>
      <c r="B3" s="225" t="s">
        <v>121</v>
      </c>
      <c r="C3" s="219" t="s">
        <v>122</v>
      </c>
      <c r="D3" s="219" t="s">
        <v>123</v>
      </c>
      <c r="E3" s="225" t="s">
        <v>124</v>
      </c>
      <c r="F3" s="228" t="s">
        <v>125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60" t="s">
        <v>128</v>
      </c>
      <c r="R3" s="263" t="s">
        <v>125</v>
      </c>
      <c r="S3" s="264" t="s">
        <v>126</v>
      </c>
      <c r="T3" s="264"/>
      <c r="U3" s="264"/>
      <c r="V3" s="258" t="s">
        <v>223</v>
      </c>
      <c r="W3" s="258" t="s">
        <v>224</v>
      </c>
      <c r="X3" s="258" t="s">
        <v>326</v>
      </c>
      <c r="Y3" s="259" t="s">
        <v>132</v>
      </c>
      <c r="Z3" s="267"/>
    </row>
    <row r="4" spans="1:26" ht="19.5" customHeight="1">
      <c r="A4" s="223"/>
      <c r="B4" s="226"/>
      <c r="C4" s="220"/>
      <c r="D4" s="220"/>
      <c r="E4" s="226"/>
      <c r="F4" s="233"/>
      <c r="G4" s="228" t="s">
        <v>133</v>
      </c>
      <c r="H4" s="228" t="s">
        <v>134</v>
      </c>
      <c r="I4" s="255" t="s">
        <v>135</v>
      </c>
      <c r="J4" s="256"/>
      <c r="K4" s="256"/>
      <c r="L4" s="256"/>
      <c r="M4" s="256"/>
      <c r="N4" s="257"/>
      <c r="O4" s="228" t="s">
        <v>136</v>
      </c>
      <c r="P4" s="226"/>
      <c r="Q4" s="261"/>
      <c r="R4" s="263"/>
      <c r="S4" s="265" t="s">
        <v>133</v>
      </c>
      <c r="T4" s="265" t="s">
        <v>137</v>
      </c>
      <c r="U4" s="265" t="s">
        <v>136</v>
      </c>
      <c r="V4" s="258"/>
      <c r="W4" s="258"/>
      <c r="X4" s="258"/>
      <c r="Y4" s="259"/>
      <c r="Z4" s="267"/>
    </row>
    <row r="5" spans="1:26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138</v>
      </c>
      <c r="J5" s="89" t="s">
        <v>139</v>
      </c>
      <c r="K5" s="89" t="s">
        <v>140</v>
      </c>
      <c r="L5" s="89" t="s">
        <v>141</v>
      </c>
      <c r="M5" s="89" t="s">
        <v>142</v>
      </c>
      <c r="N5" s="60" t="s">
        <v>143</v>
      </c>
      <c r="O5" s="229"/>
      <c r="P5" s="227"/>
      <c r="Q5" s="262"/>
      <c r="R5" s="263"/>
      <c r="S5" s="265"/>
      <c r="T5" s="265"/>
      <c r="U5" s="265"/>
      <c r="V5" s="258"/>
      <c r="W5" s="258"/>
      <c r="X5" s="258"/>
      <c r="Y5" s="259"/>
      <c r="Z5" s="268"/>
    </row>
    <row r="6" spans="1:253" ht="34.5" customHeight="1">
      <c r="A6" s="61">
        <v>1</v>
      </c>
      <c r="B6" s="97" t="s">
        <v>581</v>
      </c>
      <c r="C6" s="98" t="s">
        <v>9</v>
      </c>
      <c r="D6" s="41" t="s">
        <v>582</v>
      </c>
      <c r="E6" s="97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47">SUM(G6:N6)</f>
        <v>0</v>
      </c>
      <c r="P6" s="2"/>
      <c r="Q6" s="3"/>
      <c r="R6" s="102">
        <v>4</v>
      </c>
      <c r="S6" s="103">
        <v>4</v>
      </c>
      <c r="T6" s="103">
        <v>6</v>
      </c>
      <c r="U6" s="103">
        <f aca="true" t="shared" si="1" ref="U6:U47">SUM(S6:T6)</f>
        <v>10</v>
      </c>
      <c r="V6" s="104">
        <v>820.85</v>
      </c>
      <c r="W6" s="104">
        <v>1708.44</v>
      </c>
      <c r="X6" s="104">
        <v>1565.22</v>
      </c>
      <c r="Y6" s="105">
        <v>4800</v>
      </c>
      <c r="Z6" s="22"/>
      <c r="IO6" s="78"/>
      <c r="IP6" s="78"/>
      <c r="IQ6" s="78"/>
      <c r="IR6" s="78"/>
      <c r="IS6" s="78"/>
    </row>
    <row r="7" spans="1:26" ht="34.5" customHeight="1">
      <c r="A7" s="61">
        <v>2</v>
      </c>
      <c r="B7" s="97" t="s">
        <v>583</v>
      </c>
      <c r="C7" s="98" t="s">
        <v>9</v>
      </c>
      <c r="D7" s="41" t="s">
        <v>151</v>
      </c>
      <c r="E7" s="97" t="s">
        <v>1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62">
        <v>4</v>
      </c>
      <c r="S7" s="1">
        <v>9</v>
      </c>
      <c r="T7" s="1">
        <v>0</v>
      </c>
      <c r="U7" s="1">
        <f t="shared" si="1"/>
        <v>9</v>
      </c>
      <c r="V7" s="21">
        <v>759.04</v>
      </c>
      <c r="W7" s="21">
        <v>1719.88</v>
      </c>
      <c r="X7" s="21">
        <v>1463.61</v>
      </c>
      <c r="Y7" s="106">
        <v>7000</v>
      </c>
      <c r="Z7" s="22"/>
    </row>
    <row r="8" spans="1:26" ht="34.5" customHeight="1">
      <c r="A8" s="61">
        <v>3</v>
      </c>
      <c r="B8" s="97" t="s">
        <v>340</v>
      </c>
      <c r="C8" s="98" t="s">
        <v>9</v>
      </c>
      <c r="D8" s="41" t="s">
        <v>584</v>
      </c>
      <c r="E8" s="43" t="s">
        <v>0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62">
        <v>4</v>
      </c>
      <c r="S8" s="1">
        <v>15</v>
      </c>
      <c r="T8" s="1">
        <v>0</v>
      </c>
      <c r="U8" s="1">
        <f t="shared" si="1"/>
        <v>15</v>
      </c>
      <c r="V8" s="21">
        <v>1319.67</v>
      </c>
      <c r="W8" s="21">
        <v>2730.44</v>
      </c>
      <c r="X8" s="21">
        <v>2396.36</v>
      </c>
      <c r="Y8" s="106">
        <v>13500</v>
      </c>
      <c r="Z8" s="22"/>
    </row>
    <row r="9" spans="1:26" ht="34.5" customHeight="1">
      <c r="A9" s="61">
        <v>4</v>
      </c>
      <c r="B9" s="97" t="s">
        <v>356</v>
      </c>
      <c r="C9" s="98" t="s">
        <v>9</v>
      </c>
      <c r="D9" s="41" t="s">
        <v>585</v>
      </c>
      <c r="E9" s="97" t="s">
        <v>0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4">
        <v>4</v>
      </c>
      <c r="S9" s="1">
        <v>0</v>
      </c>
      <c r="T9" s="1">
        <v>4</v>
      </c>
      <c r="U9" s="1">
        <f t="shared" si="1"/>
        <v>4</v>
      </c>
      <c r="V9" s="21">
        <v>297.28</v>
      </c>
      <c r="W9" s="21">
        <v>652.84</v>
      </c>
      <c r="X9" s="21">
        <v>580.08</v>
      </c>
      <c r="Y9" s="106">
        <v>2900</v>
      </c>
      <c r="Z9" s="22"/>
    </row>
    <row r="10" spans="1:26" ht="34.5" customHeight="1">
      <c r="A10" s="61">
        <v>5</v>
      </c>
      <c r="B10" s="97" t="s">
        <v>236</v>
      </c>
      <c r="C10" s="98" t="s">
        <v>9</v>
      </c>
      <c r="D10" s="41" t="s">
        <v>586</v>
      </c>
      <c r="E10" s="97" t="s">
        <v>0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4">
        <v>4</v>
      </c>
      <c r="S10" s="1">
        <v>0</v>
      </c>
      <c r="T10" s="1">
        <v>19</v>
      </c>
      <c r="U10" s="1">
        <f t="shared" si="1"/>
        <v>19</v>
      </c>
      <c r="V10" s="21">
        <v>1860</v>
      </c>
      <c r="W10" s="21">
        <v>3484.24</v>
      </c>
      <c r="X10" s="21">
        <v>3124.3</v>
      </c>
      <c r="Y10" s="106">
        <v>11400</v>
      </c>
      <c r="Z10" s="22"/>
    </row>
    <row r="11" spans="1:26" ht="34.5" customHeight="1">
      <c r="A11" s="61">
        <v>6</v>
      </c>
      <c r="B11" s="97" t="s">
        <v>587</v>
      </c>
      <c r="C11" s="98" t="s">
        <v>9</v>
      </c>
      <c r="D11" s="41" t="s">
        <v>588</v>
      </c>
      <c r="E11" s="97" t="s">
        <v>4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4">
        <v>4</v>
      </c>
      <c r="S11" s="1">
        <v>0</v>
      </c>
      <c r="T11" s="1">
        <v>3</v>
      </c>
      <c r="U11" s="1">
        <f t="shared" si="1"/>
        <v>3</v>
      </c>
      <c r="V11" s="21">
        <v>296.54</v>
      </c>
      <c r="W11" s="21">
        <v>607.78</v>
      </c>
      <c r="X11" s="21">
        <v>551.21</v>
      </c>
      <c r="Y11" s="106">
        <v>1600</v>
      </c>
      <c r="Z11" s="22"/>
    </row>
    <row r="12" spans="1:26" ht="34.5" customHeight="1">
      <c r="A12" s="61">
        <v>7</v>
      </c>
      <c r="B12" s="97" t="s">
        <v>280</v>
      </c>
      <c r="C12" s="98" t="s">
        <v>9</v>
      </c>
      <c r="D12" s="41" t="s">
        <v>589</v>
      </c>
      <c r="E12" s="43" t="s">
        <v>525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4">
        <v>4</v>
      </c>
      <c r="S12" s="1">
        <v>7</v>
      </c>
      <c r="T12" s="1">
        <v>0</v>
      </c>
      <c r="U12" s="1">
        <f t="shared" si="1"/>
        <v>7</v>
      </c>
      <c r="V12" s="21">
        <v>627.65</v>
      </c>
      <c r="W12" s="21">
        <v>1379.69</v>
      </c>
      <c r="X12" s="21">
        <v>1324</v>
      </c>
      <c r="Y12" s="106">
        <v>4725</v>
      </c>
      <c r="Z12" s="107"/>
    </row>
    <row r="13" spans="1:26" ht="34.5" customHeight="1">
      <c r="A13" s="61">
        <v>8</v>
      </c>
      <c r="B13" s="97" t="s">
        <v>590</v>
      </c>
      <c r="C13" s="98" t="s">
        <v>9</v>
      </c>
      <c r="D13" s="41" t="s">
        <v>339</v>
      </c>
      <c r="E13" s="97" t="s">
        <v>1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62">
        <v>4</v>
      </c>
      <c r="S13" s="1">
        <v>14</v>
      </c>
      <c r="T13" s="1">
        <v>0</v>
      </c>
      <c r="U13" s="1">
        <f t="shared" si="1"/>
        <v>14</v>
      </c>
      <c r="V13" s="21">
        <v>1239.34</v>
      </c>
      <c r="W13" s="21">
        <v>2777.66</v>
      </c>
      <c r="X13" s="21">
        <v>2394.16</v>
      </c>
      <c r="Y13" s="106">
        <v>9100</v>
      </c>
      <c r="Z13" s="22"/>
    </row>
    <row r="14" spans="1:26" ht="34.5" customHeight="1">
      <c r="A14" s="61">
        <v>9</v>
      </c>
      <c r="B14" s="97" t="s">
        <v>591</v>
      </c>
      <c r="C14" s="98" t="s">
        <v>9</v>
      </c>
      <c r="D14" s="41" t="s">
        <v>592</v>
      </c>
      <c r="E14" s="43" t="s">
        <v>67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62">
        <v>4</v>
      </c>
      <c r="S14" s="1">
        <v>0</v>
      </c>
      <c r="T14" s="1">
        <v>12</v>
      </c>
      <c r="U14" s="1">
        <f t="shared" si="1"/>
        <v>12</v>
      </c>
      <c r="V14" s="21">
        <v>1003.53</v>
      </c>
      <c r="W14" s="21">
        <v>2062.32</v>
      </c>
      <c r="X14" s="21">
        <v>1813.11</v>
      </c>
      <c r="Y14" s="106">
        <v>6300</v>
      </c>
      <c r="Z14" s="22"/>
    </row>
    <row r="15" spans="1:26" ht="34.5" customHeight="1">
      <c r="A15" s="61">
        <v>10</v>
      </c>
      <c r="B15" s="41" t="s">
        <v>593</v>
      </c>
      <c r="C15" s="98" t="s">
        <v>9</v>
      </c>
      <c r="D15" s="41" t="s">
        <v>151</v>
      </c>
      <c r="E15" s="97" t="s">
        <v>1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4">
        <v>4</v>
      </c>
      <c r="S15" s="1">
        <v>18</v>
      </c>
      <c r="T15" s="1">
        <v>0</v>
      </c>
      <c r="U15" s="1">
        <f t="shared" si="1"/>
        <v>18</v>
      </c>
      <c r="V15" s="21">
        <v>1835.45</v>
      </c>
      <c r="W15" s="21">
        <v>3182.43</v>
      </c>
      <c r="X15" s="21">
        <v>2676.44</v>
      </c>
      <c r="Y15" s="106">
        <v>17000</v>
      </c>
      <c r="Z15" s="22"/>
    </row>
    <row r="16" spans="1:26" ht="34.5" customHeight="1">
      <c r="A16" s="61">
        <v>11</v>
      </c>
      <c r="B16" s="41" t="s">
        <v>594</v>
      </c>
      <c r="C16" s="98" t="s">
        <v>9</v>
      </c>
      <c r="D16" s="41" t="s">
        <v>339</v>
      </c>
      <c r="E16" s="97" t="s">
        <v>1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4">
        <v>4</v>
      </c>
      <c r="S16" s="1">
        <v>0</v>
      </c>
      <c r="T16" s="1">
        <v>12</v>
      </c>
      <c r="U16" s="1">
        <f t="shared" si="1"/>
        <v>12</v>
      </c>
      <c r="V16" s="21">
        <v>1085.53</v>
      </c>
      <c r="W16" s="21">
        <v>2564.03</v>
      </c>
      <c r="X16" s="21">
        <v>2180.03</v>
      </c>
      <c r="Y16" s="106">
        <v>7800</v>
      </c>
      <c r="Z16" s="22"/>
    </row>
    <row r="17" spans="1:26" ht="34.5" customHeight="1">
      <c r="A17" s="61">
        <v>12</v>
      </c>
      <c r="B17" s="97" t="s">
        <v>201</v>
      </c>
      <c r="C17" s="98" t="s">
        <v>2</v>
      </c>
      <c r="D17" s="41" t="s">
        <v>171</v>
      </c>
      <c r="E17" s="97" t="s">
        <v>1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4">
        <v>5</v>
      </c>
      <c r="S17" s="1">
        <v>8</v>
      </c>
      <c r="T17" s="1">
        <v>1</v>
      </c>
      <c r="U17" s="1">
        <f t="shared" si="1"/>
        <v>9</v>
      </c>
      <c r="V17" s="21">
        <v>943.28</v>
      </c>
      <c r="W17" s="21">
        <v>2603.68</v>
      </c>
      <c r="X17" s="21">
        <v>2420.29</v>
      </c>
      <c r="Y17" s="106">
        <v>13000</v>
      </c>
      <c r="Z17" s="22"/>
    </row>
    <row r="18" spans="1:26" ht="34.5" customHeight="1">
      <c r="A18" s="61">
        <v>13</v>
      </c>
      <c r="B18" s="97" t="s">
        <v>595</v>
      </c>
      <c r="C18" s="98" t="s">
        <v>2</v>
      </c>
      <c r="D18" s="41" t="s">
        <v>288</v>
      </c>
      <c r="E18" s="97" t="s">
        <v>0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0"/>
        <v>0</v>
      </c>
      <c r="P18" s="2"/>
      <c r="Q18" s="3"/>
      <c r="R18" s="62">
        <v>5</v>
      </c>
      <c r="S18" s="1">
        <v>2</v>
      </c>
      <c r="T18" s="1">
        <v>0</v>
      </c>
      <c r="U18" s="1">
        <f t="shared" si="1"/>
        <v>2</v>
      </c>
      <c r="V18" s="21">
        <v>285.05</v>
      </c>
      <c r="W18" s="21">
        <v>686.49</v>
      </c>
      <c r="X18" s="21">
        <v>644.46</v>
      </c>
      <c r="Y18" s="106">
        <v>2800</v>
      </c>
      <c r="Z18" s="107"/>
    </row>
    <row r="19" spans="1:26" ht="34.5" customHeight="1">
      <c r="A19" s="61">
        <v>14</v>
      </c>
      <c r="B19" s="97" t="s">
        <v>252</v>
      </c>
      <c r="C19" s="98" t="s">
        <v>2</v>
      </c>
      <c r="D19" s="41" t="s">
        <v>596</v>
      </c>
      <c r="E19" s="41" t="s">
        <v>0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4">
        <v>5</v>
      </c>
      <c r="S19" s="1">
        <v>6</v>
      </c>
      <c r="T19" s="1">
        <v>1</v>
      </c>
      <c r="U19" s="1">
        <f t="shared" si="1"/>
        <v>7</v>
      </c>
      <c r="V19" s="21">
        <v>762</v>
      </c>
      <c r="W19" s="21">
        <v>1905.28</v>
      </c>
      <c r="X19" s="21">
        <v>1745.53</v>
      </c>
      <c r="Y19" s="106">
        <v>9500</v>
      </c>
      <c r="Z19" s="22"/>
    </row>
    <row r="20" spans="1:26" ht="34.5" customHeight="1">
      <c r="A20" s="61">
        <v>15</v>
      </c>
      <c r="B20" s="41" t="s">
        <v>358</v>
      </c>
      <c r="C20" s="98" t="s">
        <v>2</v>
      </c>
      <c r="D20" s="41" t="s">
        <v>597</v>
      </c>
      <c r="E20" s="97" t="s">
        <v>0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0"/>
        <v>0</v>
      </c>
      <c r="P20" s="2"/>
      <c r="Q20" s="3"/>
      <c r="R20" s="62">
        <v>4</v>
      </c>
      <c r="S20" s="1">
        <v>0</v>
      </c>
      <c r="T20" s="1">
        <v>2</v>
      </c>
      <c r="U20" s="1">
        <f t="shared" si="1"/>
        <v>2</v>
      </c>
      <c r="V20" s="21">
        <v>215.79</v>
      </c>
      <c r="W20" s="21">
        <v>460.2</v>
      </c>
      <c r="X20" s="21">
        <v>398.6</v>
      </c>
      <c r="Y20" s="106">
        <v>2300</v>
      </c>
      <c r="Z20" s="22"/>
    </row>
    <row r="21" spans="1:26" ht="34.5" customHeight="1">
      <c r="A21" s="61">
        <v>16</v>
      </c>
      <c r="B21" s="97" t="s">
        <v>341</v>
      </c>
      <c r="C21" s="98" t="s">
        <v>2</v>
      </c>
      <c r="D21" s="41" t="s">
        <v>598</v>
      </c>
      <c r="E21" s="97" t="s">
        <v>4</v>
      </c>
      <c r="F21" s="1">
        <v>15</v>
      </c>
      <c r="G21" s="1">
        <v>4</v>
      </c>
      <c r="H21" s="1">
        <v>0</v>
      </c>
      <c r="I21" s="1">
        <v>0</v>
      </c>
      <c r="J21" s="1">
        <v>24</v>
      </c>
      <c r="K21" s="1">
        <v>84</v>
      </c>
      <c r="L21" s="1">
        <v>5</v>
      </c>
      <c r="M21" s="1">
        <v>0</v>
      </c>
      <c r="N21" s="20">
        <v>0</v>
      </c>
      <c r="O21" s="1">
        <f t="shared" si="0"/>
        <v>117</v>
      </c>
      <c r="P21" s="2">
        <v>15384.86</v>
      </c>
      <c r="Q21" s="3">
        <v>55900</v>
      </c>
      <c r="R21" s="62"/>
      <c r="S21" s="1"/>
      <c r="T21" s="1"/>
      <c r="U21" s="1">
        <f t="shared" si="1"/>
        <v>0</v>
      </c>
      <c r="V21" s="21"/>
      <c r="W21" s="21"/>
      <c r="X21" s="21"/>
      <c r="Y21" s="106"/>
      <c r="Z21" s="22"/>
    </row>
    <row r="22" spans="1:26" ht="34.5" customHeight="1">
      <c r="A22" s="61">
        <v>17</v>
      </c>
      <c r="B22" s="97" t="s">
        <v>599</v>
      </c>
      <c r="C22" s="98" t="s">
        <v>3</v>
      </c>
      <c r="D22" s="41" t="s">
        <v>600</v>
      </c>
      <c r="E22" s="97" t="s">
        <v>0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62">
        <v>4</v>
      </c>
      <c r="S22" s="1">
        <v>0</v>
      </c>
      <c r="T22" s="1">
        <v>8</v>
      </c>
      <c r="U22" s="1">
        <f t="shared" si="1"/>
        <v>8</v>
      </c>
      <c r="V22" s="21">
        <v>802</v>
      </c>
      <c r="W22" s="21">
        <v>1700.62</v>
      </c>
      <c r="X22" s="21">
        <v>1493.16</v>
      </c>
      <c r="Y22" s="106">
        <v>6350</v>
      </c>
      <c r="Z22" s="22"/>
    </row>
    <row r="23" spans="1:26" ht="34.5" customHeight="1">
      <c r="A23" s="61">
        <v>18</v>
      </c>
      <c r="B23" s="97" t="s">
        <v>601</v>
      </c>
      <c r="C23" s="98" t="s">
        <v>3</v>
      </c>
      <c r="D23" s="41" t="s">
        <v>189</v>
      </c>
      <c r="E23" s="97" t="s">
        <v>465</v>
      </c>
      <c r="F23" s="1"/>
      <c r="G23" s="1"/>
      <c r="H23" s="1"/>
      <c r="I23" s="1"/>
      <c r="J23" s="1"/>
      <c r="K23" s="1"/>
      <c r="L23" s="1"/>
      <c r="M23" s="1"/>
      <c r="N23" s="20"/>
      <c r="O23" s="1">
        <f t="shared" si="0"/>
        <v>0</v>
      </c>
      <c r="P23" s="2"/>
      <c r="Q23" s="3"/>
      <c r="R23" s="4">
        <v>5</v>
      </c>
      <c r="S23" s="1">
        <v>8</v>
      </c>
      <c r="T23" s="1">
        <v>0</v>
      </c>
      <c r="U23" s="1">
        <f t="shared" si="1"/>
        <v>8</v>
      </c>
      <c r="V23" s="21">
        <v>823.3</v>
      </c>
      <c r="W23" s="21">
        <v>2347.68</v>
      </c>
      <c r="X23" s="21">
        <v>2105.93</v>
      </c>
      <c r="Y23" s="106">
        <v>10000</v>
      </c>
      <c r="Z23" s="22"/>
    </row>
    <row r="24" spans="1:26" ht="34.5" customHeight="1">
      <c r="A24" s="61">
        <v>19</v>
      </c>
      <c r="B24" s="97" t="s">
        <v>602</v>
      </c>
      <c r="C24" s="98" t="s">
        <v>3</v>
      </c>
      <c r="D24" s="41" t="s">
        <v>603</v>
      </c>
      <c r="E24" s="97" t="s">
        <v>14</v>
      </c>
      <c r="F24" s="1">
        <v>15</v>
      </c>
      <c r="G24" s="1">
        <v>2</v>
      </c>
      <c r="H24" s="1">
        <v>0</v>
      </c>
      <c r="I24" s="1">
        <v>26</v>
      </c>
      <c r="J24" s="1">
        <v>160</v>
      </c>
      <c r="K24" s="1">
        <v>15</v>
      </c>
      <c r="L24" s="1">
        <v>0</v>
      </c>
      <c r="M24" s="1">
        <v>0</v>
      </c>
      <c r="N24" s="20">
        <v>0</v>
      </c>
      <c r="O24" s="1">
        <f t="shared" si="0"/>
        <v>203</v>
      </c>
      <c r="P24" s="2">
        <v>16805.37</v>
      </c>
      <c r="Q24" s="3">
        <v>68800</v>
      </c>
      <c r="R24" s="4"/>
      <c r="S24" s="1"/>
      <c r="T24" s="1"/>
      <c r="U24" s="1">
        <f t="shared" si="1"/>
        <v>0</v>
      </c>
      <c r="V24" s="21"/>
      <c r="W24" s="21"/>
      <c r="X24" s="21"/>
      <c r="Y24" s="106"/>
      <c r="Z24" s="22"/>
    </row>
    <row r="25" spans="1:26" ht="34.5" customHeight="1">
      <c r="A25" s="61">
        <v>20</v>
      </c>
      <c r="B25" s="97" t="s">
        <v>604</v>
      </c>
      <c r="C25" s="98" t="s">
        <v>3</v>
      </c>
      <c r="D25" s="41" t="s">
        <v>605</v>
      </c>
      <c r="E25" s="97" t="s">
        <v>190</v>
      </c>
      <c r="F25" s="1">
        <v>13</v>
      </c>
      <c r="G25" s="1">
        <v>0</v>
      </c>
      <c r="H25" s="1">
        <v>0</v>
      </c>
      <c r="I25" s="1">
        <v>0</v>
      </c>
      <c r="J25" s="1">
        <v>9</v>
      </c>
      <c r="K25" s="1">
        <v>34</v>
      </c>
      <c r="L25" s="1">
        <v>20</v>
      </c>
      <c r="M25" s="1">
        <v>0</v>
      </c>
      <c r="N25" s="20">
        <v>0</v>
      </c>
      <c r="O25" s="1">
        <f t="shared" si="0"/>
        <v>63</v>
      </c>
      <c r="P25" s="2">
        <v>9056.1</v>
      </c>
      <c r="Q25" s="3">
        <v>32000</v>
      </c>
      <c r="R25" s="62"/>
      <c r="S25" s="1"/>
      <c r="T25" s="1"/>
      <c r="U25" s="1">
        <f t="shared" si="1"/>
        <v>0</v>
      </c>
      <c r="V25" s="21"/>
      <c r="W25" s="21"/>
      <c r="X25" s="21"/>
      <c r="Y25" s="106"/>
      <c r="Z25" s="22"/>
    </row>
    <row r="26" spans="1:26" ht="34.5" customHeight="1">
      <c r="A26" s="61">
        <v>21</v>
      </c>
      <c r="B26" s="41" t="s">
        <v>606</v>
      </c>
      <c r="C26" s="98" t="s">
        <v>3</v>
      </c>
      <c r="D26" s="41" t="s">
        <v>607</v>
      </c>
      <c r="E26" s="41" t="s">
        <v>14</v>
      </c>
      <c r="F26" s="1">
        <v>15</v>
      </c>
      <c r="G26" s="1">
        <v>2</v>
      </c>
      <c r="H26" s="1">
        <v>0</v>
      </c>
      <c r="I26" s="1">
        <v>0</v>
      </c>
      <c r="J26" s="1">
        <v>28</v>
      </c>
      <c r="K26" s="1">
        <v>56</v>
      </c>
      <c r="L26" s="1">
        <v>28</v>
      </c>
      <c r="M26" s="1">
        <v>0</v>
      </c>
      <c r="N26" s="20">
        <v>0</v>
      </c>
      <c r="O26" s="1">
        <f t="shared" si="0"/>
        <v>114</v>
      </c>
      <c r="P26" s="2">
        <v>13675.1</v>
      </c>
      <c r="Q26" s="3">
        <v>45000</v>
      </c>
      <c r="R26" s="62"/>
      <c r="S26" s="1"/>
      <c r="T26" s="1"/>
      <c r="U26" s="1">
        <f t="shared" si="1"/>
        <v>0</v>
      </c>
      <c r="V26" s="21"/>
      <c r="W26" s="21"/>
      <c r="X26" s="21"/>
      <c r="Y26" s="106"/>
      <c r="Z26" s="22"/>
    </row>
    <row r="27" spans="1:26" ht="34.5" customHeight="1">
      <c r="A27" s="61">
        <v>22</v>
      </c>
      <c r="B27" s="97" t="s">
        <v>211</v>
      </c>
      <c r="C27" s="98" t="s">
        <v>3</v>
      </c>
      <c r="D27" s="41" t="s">
        <v>192</v>
      </c>
      <c r="E27" s="97" t="s">
        <v>14</v>
      </c>
      <c r="F27" s="1">
        <v>15</v>
      </c>
      <c r="G27" s="1">
        <v>0</v>
      </c>
      <c r="H27" s="1">
        <v>4</v>
      </c>
      <c r="I27" s="1">
        <v>0</v>
      </c>
      <c r="J27" s="1">
        <v>0</v>
      </c>
      <c r="K27" s="1">
        <v>140</v>
      </c>
      <c r="L27" s="1">
        <v>41</v>
      </c>
      <c r="M27" s="1">
        <v>0</v>
      </c>
      <c r="N27" s="20">
        <v>0</v>
      </c>
      <c r="O27" s="1">
        <f t="shared" si="0"/>
        <v>185</v>
      </c>
      <c r="P27" s="2">
        <v>24996.27</v>
      </c>
      <c r="Q27" s="3">
        <v>75010</v>
      </c>
      <c r="R27" s="4"/>
      <c r="S27" s="1"/>
      <c r="T27" s="1"/>
      <c r="U27" s="1">
        <f t="shared" si="1"/>
        <v>0</v>
      </c>
      <c r="V27" s="21"/>
      <c r="W27" s="21"/>
      <c r="X27" s="21"/>
      <c r="Y27" s="106"/>
      <c r="Z27" s="22"/>
    </row>
    <row r="28" spans="1:26" ht="34.5" customHeight="1">
      <c r="A28" s="61">
        <v>23</v>
      </c>
      <c r="B28" s="97" t="s">
        <v>608</v>
      </c>
      <c r="C28" s="98" t="s">
        <v>3</v>
      </c>
      <c r="D28" s="41" t="s">
        <v>609</v>
      </c>
      <c r="E28" s="97" t="s">
        <v>91</v>
      </c>
      <c r="F28" s="1">
        <v>15</v>
      </c>
      <c r="G28" s="1">
        <v>4</v>
      </c>
      <c r="H28" s="1">
        <v>0</v>
      </c>
      <c r="I28" s="1">
        <v>0</v>
      </c>
      <c r="J28" s="1">
        <v>0</v>
      </c>
      <c r="K28" s="1">
        <v>64</v>
      </c>
      <c r="L28" s="1">
        <v>25</v>
      </c>
      <c r="M28" s="1">
        <v>1</v>
      </c>
      <c r="N28" s="20">
        <v>0</v>
      </c>
      <c r="O28" s="1">
        <f t="shared" si="0"/>
        <v>94</v>
      </c>
      <c r="P28" s="2">
        <v>17946.76</v>
      </c>
      <c r="Q28" s="3">
        <v>70000</v>
      </c>
      <c r="R28" s="62"/>
      <c r="S28" s="1"/>
      <c r="T28" s="1"/>
      <c r="U28" s="1">
        <f t="shared" si="1"/>
        <v>0</v>
      </c>
      <c r="V28" s="21"/>
      <c r="W28" s="21"/>
      <c r="X28" s="21"/>
      <c r="Y28" s="106"/>
      <c r="Z28" s="22"/>
    </row>
    <row r="29" spans="1:26" ht="34.5" customHeight="1">
      <c r="A29" s="61">
        <v>24</v>
      </c>
      <c r="B29" s="97" t="s">
        <v>599</v>
      </c>
      <c r="C29" s="98" t="s">
        <v>3</v>
      </c>
      <c r="D29" s="41" t="s">
        <v>600</v>
      </c>
      <c r="E29" s="97" t="s">
        <v>0</v>
      </c>
      <c r="F29" s="1"/>
      <c r="G29" s="1"/>
      <c r="H29" s="1"/>
      <c r="I29" s="1"/>
      <c r="J29" s="1"/>
      <c r="K29" s="1"/>
      <c r="L29" s="1"/>
      <c r="M29" s="1"/>
      <c r="N29" s="20"/>
      <c r="O29" s="1">
        <f t="shared" si="0"/>
        <v>0</v>
      </c>
      <c r="P29" s="2"/>
      <c r="Q29" s="3"/>
      <c r="R29" s="4">
        <v>4</v>
      </c>
      <c r="S29" s="1">
        <v>0</v>
      </c>
      <c r="T29" s="1">
        <v>12</v>
      </c>
      <c r="U29" s="1">
        <f t="shared" si="1"/>
        <v>12</v>
      </c>
      <c r="V29" s="21">
        <v>858.75</v>
      </c>
      <c r="W29" s="21">
        <v>2253.88</v>
      </c>
      <c r="X29" s="21">
        <v>1910.3</v>
      </c>
      <c r="Y29" s="106">
        <v>9460</v>
      </c>
      <c r="Z29" s="22"/>
    </row>
    <row r="30" spans="1:26" ht="34.5" customHeight="1">
      <c r="A30" s="61">
        <v>25</v>
      </c>
      <c r="B30" s="97" t="s">
        <v>599</v>
      </c>
      <c r="C30" s="98" t="s">
        <v>3</v>
      </c>
      <c r="D30" s="41" t="s">
        <v>185</v>
      </c>
      <c r="E30" s="97" t="s">
        <v>1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62">
        <v>4</v>
      </c>
      <c r="S30" s="1">
        <v>6</v>
      </c>
      <c r="T30" s="1">
        <v>8</v>
      </c>
      <c r="U30" s="1">
        <f t="shared" si="1"/>
        <v>14</v>
      </c>
      <c r="V30" s="21">
        <v>1237</v>
      </c>
      <c r="W30" s="21">
        <v>2824.74</v>
      </c>
      <c r="X30" s="21">
        <v>2480.88</v>
      </c>
      <c r="Y30" s="106">
        <v>11640</v>
      </c>
      <c r="Z30" s="22"/>
    </row>
    <row r="31" spans="1:26" ht="34.5" customHeight="1">
      <c r="A31" s="61">
        <v>26</v>
      </c>
      <c r="B31" s="41" t="s">
        <v>211</v>
      </c>
      <c r="C31" s="98" t="s">
        <v>3</v>
      </c>
      <c r="D31" s="41" t="s">
        <v>610</v>
      </c>
      <c r="E31" s="97" t="s">
        <v>14</v>
      </c>
      <c r="F31" s="1">
        <v>15</v>
      </c>
      <c r="G31" s="1">
        <v>3</v>
      </c>
      <c r="H31" s="1">
        <v>0</v>
      </c>
      <c r="I31" s="1">
        <v>0</v>
      </c>
      <c r="J31" s="1">
        <v>39</v>
      </c>
      <c r="K31" s="1">
        <v>39</v>
      </c>
      <c r="L31" s="1">
        <v>52</v>
      </c>
      <c r="M31" s="1">
        <v>0</v>
      </c>
      <c r="N31" s="20">
        <v>0</v>
      </c>
      <c r="O31" s="1">
        <f t="shared" si="0"/>
        <v>133</v>
      </c>
      <c r="P31" s="2">
        <v>18874.34</v>
      </c>
      <c r="Q31" s="3">
        <v>56191</v>
      </c>
      <c r="R31" s="62"/>
      <c r="S31" s="1"/>
      <c r="T31" s="1"/>
      <c r="U31" s="1">
        <f t="shared" si="1"/>
        <v>0</v>
      </c>
      <c r="V31" s="21"/>
      <c r="W31" s="21"/>
      <c r="X31" s="21"/>
      <c r="Y31" s="106"/>
      <c r="Z31" s="22"/>
    </row>
    <row r="32" spans="1:26" ht="34.5" customHeight="1">
      <c r="A32" s="61">
        <v>27</v>
      </c>
      <c r="B32" s="97" t="s">
        <v>611</v>
      </c>
      <c r="C32" s="98" t="s">
        <v>3</v>
      </c>
      <c r="D32" s="41" t="s">
        <v>605</v>
      </c>
      <c r="E32" s="97" t="s">
        <v>1</v>
      </c>
      <c r="F32" s="1">
        <v>14</v>
      </c>
      <c r="G32" s="1">
        <v>3</v>
      </c>
      <c r="H32" s="1">
        <v>0</v>
      </c>
      <c r="I32" s="1">
        <v>0</v>
      </c>
      <c r="J32" s="1">
        <v>53</v>
      </c>
      <c r="K32" s="1">
        <v>56</v>
      </c>
      <c r="L32" s="1">
        <v>19</v>
      </c>
      <c r="M32" s="1">
        <v>0</v>
      </c>
      <c r="N32" s="20">
        <v>0</v>
      </c>
      <c r="O32" s="1">
        <f t="shared" si="0"/>
        <v>131</v>
      </c>
      <c r="P32" s="2">
        <v>15520.47</v>
      </c>
      <c r="Q32" s="3">
        <v>51000</v>
      </c>
      <c r="R32" s="62"/>
      <c r="S32" s="1"/>
      <c r="T32" s="1"/>
      <c r="U32" s="1">
        <f t="shared" si="1"/>
        <v>0</v>
      </c>
      <c r="V32" s="21"/>
      <c r="W32" s="21"/>
      <c r="X32" s="21"/>
      <c r="Y32" s="106"/>
      <c r="Z32" s="22"/>
    </row>
    <row r="33" spans="1:26" ht="34.5" customHeight="1">
      <c r="A33" s="61">
        <v>28</v>
      </c>
      <c r="B33" s="97" t="s">
        <v>593</v>
      </c>
      <c r="C33" s="98" t="s">
        <v>5</v>
      </c>
      <c r="D33" s="41" t="s">
        <v>540</v>
      </c>
      <c r="E33" s="97" t="s">
        <v>1</v>
      </c>
      <c r="F33" s="1"/>
      <c r="G33" s="1"/>
      <c r="H33" s="1"/>
      <c r="I33" s="1"/>
      <c r="J33" s="1"/>
      <c r="K33" s="1"/>
      <c r="L33" s="1"/>
      <c r="M33" s="1"/>
      <c r="N33" s="20"/>
      <c r="O33" s="1">
        <f t="shared" si="0"/>
        <v>0</v>
      </c>
      <c r="P33" s="2"/>
      <c r="Q33" s="3"/>
      <c r="R33" s="4">
        <v>5</v>
      </c>
      <c r="S33" s="1">
        <v>6</v>
      </c>
      <c r="T33" s="1">
        <v>0</v>
      </c>
      <c r="U33" s="1">
        <f t="shared" si="1"/>
        <v>6</v>
      </c>
      <c r="V33" s="21">
        <v>1279.49</v>
      </c>
      <c r="W33" s="21">
        <v>2669.48</v>
      </c>
      <c r="X33" s="21">
        <v>2470.02</v>
      </c>
      <c r="Y33" s="106">
        <v>15000</v>
      </c>
      <c r="Z33" s="22"/>
    </row>
    <row r="34" spans="1:26" ht="34.5" customHeight="1">
      <c r="A34" s="61">
        <v>29</v>
      </c>
      <c r="B34" s="97" t="s">
        <v>612</v>
      </c>
      <c r="C34" s="98" t="s">
        <v>5</v>
      </c>
      <c r="D34" s="41" t="s">
        <v>613</v>
      </c>
      <c r="E34" s="97" t="s">
        <v>0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4">
        <v>5</v>
      </c>
      <c r="S34" s="1">
        <v>15</v>
      </c>
      <c r="T34" s="1">
        <v>0</v>
      </c>
      <c r="U34" s="1">
        <f t="shared" si="1"/>
        <v>15</v>
      </c>
      <c r="V34" s="21">
        <v>1311</v>
      </c>
      <c r="W34" s="21">
        <v>3827.94</v>
      </c>
      <c r="X34" s="21">
        <v>3489.37</v>
      </c>
      <c r="Y34" s="106">
        <v>20000</v>
      </c>
      <c r="Z34" s="22"/>
    </row>
    <row r="35" spans="1:26" ht="34.5" customHeight="1">
      <c r="A35" s="61">
        <v>30</v>
      </c>
      <c r="B35" s="97" t="s">
        <v>184</v>
      </c>
      <c r="C35" s="98" t="s">
        <v>5</v>
      </c>
      <c r="D35" s="41" t="s">
        <v>614</v>
      </c>
      <c r="E35" s="97" t="s">
        <v>1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62">
        <v>5</v>
      </c>
      <c r="S35" s="1">
        <v>0</v>
      </c>
      <c r="T35" s="1">
        <v>39</v>
      </c>
      <c r="U35" s="1">
        <f t="shared" si="1"/>
        <v>39</v>
      </c>
      <c r="V35" s="21">
        <v>407</v>
      </c>
      <c r="W35" s="21">
        <v>1267.57</v>
      </c>
      <c r="X35" s="21">
        <v>1165.97</v>
      </c>
      <c r="Y35" s="106">
        <v>6150</v>
      </c>
      <c r="Z35" s="108" t="s">
        <v>615</v>
      </c>
    </row>
    <row r="36" spans="1:26" s="78" customFormat="1" ht="34.5" customHeight="1">
      <c r="A36" s="61">
        <v>31</v>
      </c>
      <c r="B36" s="97" t="s">
        <v>616</v>
      </c>
      <c r="C36" s="98" t="s">
        <v>5</v>
      </c>
      <c r="D36" s="109" t="s">
        <v>617</v>
      </c>
      <c r="E36" s="97" t="s">
        <v>4</v>
      </c>
      <c r="F36" s="1">
        <v>12</v>
      </c>
      <c r="G36" s="1">
        <v>0</v>
      </c>
      <c r="H36" s="1">
        <v>0</v>
      </c>
      <c r="I36" s="1">
        <v>0</v>
      </c>
      <c r="J36" s="1">
        <v>46</v>
      </c>
      <c r="K36" s="1">
        <v>51</v>
      </c>
      <c r="L36" s="1">
        <v>0</v>
      </c>
      <c r="M36" s="1">
        <v>0</v>
      </c>
      <c r="N36" s="20">
        <v>0</v>
      </c>
      <c r="O36" s="1">
        <f t="shared" si="0"/>
        <v>97</v>
      </c>
      <c r="P36" s="2">
        <v>10809</v>
      </c>
      <c r="Q36" s="3">
        <v>36000</v>
      </c>
      <c r="R36" s="4"/>
      <c r="S36" s="1"/>
      <c r="T36" s="1"/>
      <c r="U36" s="1">
        <f t="shared" si="1"/>
        <v>0</v>
      </c>
      <c r="V36" s="21"/>
      <c r="W36" s="21"/>
      <c r="X36" s="21"/>
      <c r="Y36" s="106"/>
      <c r="Z36" s="22"/>
    </row>
    <row r="37" spans="1:26" ht="34.5" customHeight="1">
      <c r="A37" s="61">
        <v>32</v>
      </c>
      <c r="B37" s="97" t="s">
        <v>595</v>
      </c>
      <c r="C37" s="98" t="s">
        <v>5</v>
      </c>
      <c r="D37" s="41" t="s">
        <v>618</v>
      </c>
      <c r="E37" s="97" t="s">
        <v>14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0"/>
        <v>0</v>
      </c>
      <c r="P37" s="2"/>
      <c r="Q37" s="3"/>
      <c r="R37" s="62">
        <v>5</v>
      </c>
      <c r="S37" s="1">
        <v>0</v>
      </c>
      <c r="T37" s="1">
        <v>2</v>
      </c>
      <c r="U37" s="1">
        <f t="shared" si="1"/>
        <v>2</v>
      </c>
      <c r="V37" s="21">
        <v>132</v>
      </c>
      <c r="W37" s="21">
        <v>413.69</v>
      </c>
      <c r="X37" s="21">
        <v>366.05</v>
      </c>
      <c r="Y37" s="106">
        <v>1600</v>
      </c>
      <c r="Z37" s="22"/>
    </row>
    <row r="38" spans="1:26" ht="34.5" customHeight="1">
      <c r="A38" s="61">
        <v>33</v>
      </c>
      <c r="B38" s="97" t="s">
        <v>543</v>
      </c>
      <c r="C38" s="98" t="s">
        <v>7</v>
      </c>
      <c r="D38" s="41" t="s">
        <v>619</v>
      </c>
      <c r="E38" s="97" t="s">
        <v>99</v>
      </c>
      <c r="F38" s="1">
        <v>10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16</v>
      </c>
      <c r="M38" s="1">
        <v>0</v>
      </c>
      <c r="N38" s="20">
        <v>2</v>
      </c>
      <c r="O38" s="1">
        <f t="shared" si="0"/>
        <v>19</v>
      </c>
      <c r="P38" s="2">
        <v>5399.84</v>
      </c>
      <c r="Q38" s="3">
        <v>29660</v>
      </c>
      <c r="R38" s="62"/>
      <c r="S38" s="1"/>
      <c r="T38" s="1"/>
      <c r="U38" s="1">
        <f t="shared" si="1"/>
        <v>0</v>
      </c>
      <c r="V38" s="21"/>
      <c r="W38" s="21"/>
      <c r="X38" s="21"/>
      <c r="Y38" s="106"/>
      <c r="Z38" s="22"/>
    </row>
    <row r="39" spans="1:26" ht="34.5" customHeight="1">
      <c r="A39" s="61">
        <v>34</v>
      </c>
      <c r="B39" s="97" t="s">
        <v>620</v>
      </c>
      <c r="C39" s="98" t="s">
        <v>7</v>
      </c>
      <c r="D39" s="41" t="s">
        <v>621</v>
      </c>
      <c r="E39" s="97" t="s">
        <v>91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62">
        <v>5</v>
      </c>
      <c r="S39" s="1">
        <v>6</v>
      </c>
      <c r="T39" s="1">
        <v>0</v>
      </c>
      <c r="U39" s="1">
        <f t="shared" si="1"/>
        <v>6</v>
      </c>
      <c r="V39" s="21">
        <v>540</v>
      </c>
      <c r="W39" s="21">
        <v>1769.41</v>
      </c>
      <c r="X39" s="21">
        <v>1601.59</v>
      </c>
      <c r="Y39" s="106">
        <v>16264</v>
      </c>
      <c r="Z39" s="22"/>
    </row>
    <row r="40" spans="1:26" ht="34.5" customHeight="1">
      <c r="A40" s="61">
        <v>35</v>
      </c>
      <c r="B40" s="97" t="s">
        <v>77</v>
      </c>
      <c r="C40" s="98" t="s">
        <v>17</v>
      </c>
      <c r="D40" s="41" t="s">
        <v>622</v>
      </c>
      <c r="E40" s="97" t="s">
        <v>1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0"/>
        <v>0</v>
      </c>
      <c r="P40" s="2"/>
      <c r="Q40" s="3"/>
      <c r="R40" s="4">
        <v>5</v>
      </c>
      <c r="S40" s="1">
        <v>8</v>
      </c>
      <c r="T40" s="1">
        <v>0</v>
      </c>
      <c r="U40" s="1">
        <f t="shared" si="1"/>
        <v>8</v>
      </c>
      <c r="V40" s="21">
        <v>999.89</v>
      </c>
      <c r="W40" s="21">
        <v>2891.44</v>
      </c>
      <c r="X40" s="21">
        <v>2648.8</v>
      </c>
      <c r="Y40" s="106">
        <v>13440</v>
      </c>
      <c r="Z40" s="22"/>
    </row>
    <row r="41" spans="1:26" ht="34.5" customHeight="1">
      <c r="A41" s="61">
        <v>36</v>
      </c>
      <c r="B41" s="97" t="s">
        <v>16</v>
      </c>
      <c r="C41" s="98" t="s">
        <v>17</v>
      </c>
      <c r="D41" s="41" t="s">
        <v>623</v>
      </c>
      <c r="E41" s="97" t="s">
        <v>0</v>
      </c>
      <c r="F41" s="1"/>
      <c r="G41" s="1"/>
      <c r="H41" s="1"/>
      <c r="I41" s="1"/>
      <c r="J41" s="1"/>
      <c r="K41" s="1"/>
      <c r="L41" s="1"/>
      <c r="M41" s="1"/>
      <c r="N41" s="20"/>
      <c r="O41" s="1">
        <f t="shared" si="0"/>
        <v>0</v>
      </c>
      <c r="P41" s="2"/>
      <c r="Q41" s="96"/>
      <c r="R41" s="62">
        <v>4</v>
      </c>
      <c r="S41" s="1">
        <v>7</v>
      </c>
      <c r="T41" s="1">
        <v>0</v>
      </c>
      <c r="U41" s="1">
        <f t="shared" si="1"/>
        <v>7</v>
      </c>
      <c r="V41" s="21">
        <v>623</v>
      </c>
      <c r="W41" s="21">
        <v>1719.4</v>
      </c>
      <c r="X41" s="21">
        <v>1518.87</v>
      </c>
      <c r="Y41" s="106">
        <v>8500</v>
      </c>
      <c r="Z41" s="22"/>
    </row>
    <row r="42" spans="1:26" ht="34.5" customHeight="1">
      <c r="A42" s="61">
        <v>37</v>
      </c>
      <c r="B42" s="97" t="s">
        <v>599</v>
      </c>
      <c r="C42" s="98" t="s">
        <v>17</v>
      </c>
      <c r="D42" s="41" t="s">
        <v>624</v>
      </c>
      <c r="E42" s="97" t="s">
        <v>0</v>
      </c>
      <c r="F42" s="1"/>
      <c r="G42" s="1"/>
      <c r="H42" s="1"/>
      <c r="I42" s="1"/>
      <c r="J42" s="1"/>
      <c r="K42" s="1"/>
      <c r="L42" s="1"/>
      <c r="M42" s="1"/>
      <c r="N42" s="20"/>
      <c r="O42" s="1">
        <f t="shared" si="0"/>
        <v>0</v>
      </c>
      <c r="P42" s="2"/>
      <c r="Q42" s="3"/>
      <c r="R42" s="4">
        <v>4</v>
      </c>
      <c r="S42" s="1">
        <v>6</v>
      </c>
      <c r="T42" s="1">
        <v>22</v>
      </c>
      <c r="U42" s="1">
        <f t="shared" si="1"/>
        <v>28</v>
      </c>
      <c r="V42" s="21">
        <v>2184.81</v>
      </c>
      <c r="W42" s="21">
        <v>5744.36</v>
      </c>
      <c r="X42" s="21">
        <v>4987.94</v>
      </c>
      <c r="Y42" s="106">
        <v>20460</v>
      </c>
      <c r="Z42" s="22"/>
    </row>
    <row r="43" spans="1:26" ht="34.5" customHeight="1">
      <c r="A43" s="61">
        <v>38</v>
      </c>
      <c r="B43" s="97" t="s">
        <v>342</v>
      </c>
      <c r="C43" s="98" t="s">
        <v>6</v>
      </c>
      <c r="D43" s="41" t="s">
        <v>625</v>
      </c>
      <c r="E43" s="97" t="s">
        <v>8</v>
      </c>
      <c r="F43" s="1"/>
      <c r="G43" s="1"/>
      <c r="H43" s="1"/>
      <c r="I43" s="1"/>
      <c r="J43" s="1"/>
      <c r="K43" s="1"/>
      <c r="L43" s="1"/>
      <c r="M43" s="1"/>
      <c r="N43" s="20"/>
      <c r="O43" s="1">
        <f t="shared" si="0"/>
        <v>0</v>
      </c>
      <c r="P43" s="2"/>
      <c r="Q43" s="95"/>
      <c r="R43" s="110">
        <v>4</v>
      </c>
      <c r="S43" s="1">
        <v>0</v>
      </c>
      <c r="T43" s="1">
        <v>6</v>
      </c>
      <c r="U43" s="1">
        <f t="shared" si="1"/>
        <v>6</v>
      </c>
      <c r="V43" s="21">
        <v>481</v>
      </c>
      <c r="W43" s="21">
        <v>1115.83</v>
      </c>
      <c r="X43" s="21">
        <v>929.25</v>
      </c>
      <c r="Y43" s="106">
        <v>4500</v>
      </c>
      <c r="Z43" s="22"/>
    </row>
    <row r="44" spans="1:26" ht="34.5" customHeight="1">
      <c r="A44" s="61">
        <v>39</v>
      </c>
      <c r="B44" s="97" t="s">
        <v>207</v>
      </c>
      <c r="C44" s="98" t="s">
        <v>6</v>
      </c>
      <c r="D44" s="41" t="s">
        <v>626</v>
      </c>
      <c r="E44" s="97" t="s">
        <v>0</v>
      </c>
      <c r="F44" s="1"/>
      <c r="G44" s="1"/>
      <c r="H44" s="1"/>
      <c r="I44" s="1"/>
      <c r="J44" s="1"/>
      <c r="K44" s="1"/>
      <c r="L44" s="1"/>
      <c r="M44" s="1"/>
      <c r="N44" s="20"/>
      <c r="O44" s="1">
        <f t="shared" si="0"/>
        <v>0</v>
      </c>
      <c r="P44" s="2"/>
      <c r="Q44" s="95"/>
      <c r="R44" s="94">
        <v>4</v>
      </c>
      <c r="S44" s="1">
        <v>16</v>
      </c>
      <c r="T44" s="1">
        <v>8</v>
      </c>
      <c r="U44" s="1">
        <f t="shared" si="1"/>
        <v>24</v>
      </c>
      <c r="V44" s="21">
        <v>2107.55</v>
      </c>
      <c r="W44" s="21">
        <v>5545.06</v>
      </c>
      <c r="X44" s="21">
        <v>4823.61</v>
      </c>
      <c r="Y44" s="106">
        <v>22400</v>
      </c>
      <c r="Z44" s="22"/>
    </row>
    <row r="45" spans="1:26" ht="34.5" customHeight="1">
      <c r="A45" s="61">
        <v>40</v>
      </c>
      <c r="B45" s="97" t="s">
        <v>627</v>
      </c>
      <c r="C45" s="98" t="s">
        <v>6</v>
      </c>
      <c r="D45" s="41" t="s">
        <v>628</v>
      </c>
      <c r="E45" s="97" t="s">
        <v>0</v>
      </c>
      <c r="F45" s="1"/>
      <c r="G45" s="1"/>
      <c r="H45" s="1"/>
      <c r="I45" s="1"/>
      <c r="J45" s="1"/>
      <c r="K45" s="1"/>
      <c r="L45" s="1"/>
      <c r="M45" s="1"/>
      <c r="N45" s="20"/>
      <c r="O45" s="1">
        <f t="shared" si="0"/>
        <v>0</v>
      </c>
      <c r="P45" s="2"/>
      <c r="Q45" s="95"/>
      <c r="R45" s="94">
        <v>4</v>
      </c>
      <c r="S45" s="1">
        <v>12</v>
      </c>
      <c r="T45" s="1">
        <v>0</v>
      </c>
      <c r="U45" s="1">
        <f t="shared" si="1"/>
        <v>12</v>
      </c>
      <c r="V45" s="21">
        <v>906.25</v>
      </c>
      <c r="W45" s="21">
        <v>1782.09</v>
      </c>
      <c r="X45" s="21">
        <v>1545.82</v>
      </c>
      <c r="Y45" s="106">
        <v>9600</v>
      </c>
      <c r="Z45" s="22"/>
    </row>
    <row r="46" spans="1:26" ht="34.5" customHeight="1">
      <c r="A46" s="61">
        <v>41</v>
      </c>
      <c r="B46" s="97" t="s">
        <v>558</v>
      </c>
      <c r="C46" s="98" t="s">
        <v>6</v>
      </c>
      <c r="D46" s="41" t="s">
        <v>629</v>
      </c>
      <c r="E46" s="97" t="s">
        <v>220</v>
      </c>
      <c r="F46" s="1"/>
      <c r="G46" s="1"/>
      <c r="H46" s="1"/>
      <c r="I46" s="1"/>
      <c r="J46" s="1"/>
      <c r="K46" s="1"/>
      <c r="L46" s="1"/>
      <c r="M46" s="1"/>
      <c r="N46" s="20"/>
      <c r="O46" s="1">
        <f t="shared" si="0"/>
        <v>0</v>
      </c>
      <c r="P46" s="2"/>
      <c r="Q46" s="95"/>
      <c r="R46" s="94">
        <v>4</v>
      </c>
      <c r="S46" s="1">
        <v>1</v>
      </c>
      <c r="T46" s="1">
        <v>1</v>
      </c>
      <c r="U46" s="1">
        <f t="shared" si="1"/>
        <v>2</v>
      </c>
      <c r="V46" s="21">
        <v>158</v>
      </c>
      <c r="W46" s="21">
        <v>379.85</v>
      </c>
      <c r="X46" s="21">
        <v>349.75</v>
      </c>
      <c r="Y46" s="106">
        <v>1150</v>
      </c>
      <c r="Z46" s="22"/>
    </row>
    <row r="47" spans="1:26" ht="34.5" customHeight="1">
      <c r="A47" s="61">
        <v>42</v>
      </c>
      <c r="B47" s="100" t="s">
        <v>555</v>
      </c>
      <c r="C47" s="99" t="s">
        <v>6</v>
      </c>
      <c r="D47" s="57" t="s">
        <v>630</v>
      </c>
      <c r="E47" s="100" t="s">
        <v>0</v>
      </c>
      <c r="F47" s="80"/>
      <c r="G47" s="80"/>
      <c r="H47" s="80"/>
      <c r="I47" s="80"/>
      <c r="J47" s="80"/>
      <c r="K47" s="80"/>
      <c r="L47" s="80"/>
      <c r="M47" s="80"/>
      <c r="N47" s="81"/>
      <c r="O47" s="1">
        <f t="shared" si="0"/>
        <v>0</v>
      </c>
      <c r="P47" s="82"/>
      <c r="Q47" s="111"/>
      <c r="R47" s="112">
        <v>4</v>
      </c>
      <c r="S47" s="80">
        <v>5</v>
      </c>
      <c r="T47" s="80">
        <v>0</v>
      </c>
      <c r="U47" s="80">
        <f t="shared" si="1"/>
        <v>5</v>
      </c>
      <c r="V47" s="85">
        <v>506.89</v>
      </c>
      <c r="W47" s="85">
        <v>1119.2</v>
      </c>
      <c r="X47" s="85">
        <v>1014.8</v>
      </c>
      <c r="Y47" s="113">
        <v>3200</v>
      </c>
      <c r="Z47" s="86"/>
    </row>
    <row r="48" spans="1:26" ht="34.5" customHeight="1">
      <c r="A48" s="61">
        <v>43</v>
      </c>
      <c r="B48" s="100"/>
      <c r="C48" s="99"/>
      <c r="D48" s="57"/>
      <c r="E48" s="100"/>
      <c r="F48" s="80"/>
      <c r="G48" s="80"/>
      <c r="H48" s="80"/>
      <c r="I48" s="80"/>
      <c r="J48" s="80"/>
      <c r="K48" s="80"/>
      <c r="L48" s="80"/>
      <c r="M48" s="80"/>
      <c r="N48" s="81"/>
      <c r="O48" s="80"/>
      <c r="P48" s="82"/>
      <c r="Q48" s="111"/>
      <c r="R48" s="112"/>
      <c r="S48" s="80"/>
      <c r="T48" s="80"/>
      <c r="U48" s="80"/>
      <c r="V48" s="85"/>
      <c r="W48" s="85"/>
      <c r="X48" s="85"/>
      <c r="Y48" s="113"/>
      <c r="Z48" s="86"/>
    </row>
    <row r="49" spans="1:26" ht="34.5" customHeight="1">
      <c r="A49" s="61">
        <v>44</v>
      </c>
      <c r="B49" s="100"/>
      <c r="C49" s="99"/>
      <c r="D49" s="57"/>
      <c r="E49" s="10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Q49" s="111"/>
      <c r="R49" s="112"/>
      <c r="S49" s="80"/>
      <c r="T49" s="80"/>
      <c r="U49" s="80"/>
      <c r="V49" s="85"/>
      <c r="W49" s="85"/>
      <c r="X49" s="85"/>
      <c r="Y49" s="113"/>
      <c r="Z49" s="86"/>
    </row>
    <row r="50" spans="1:26" ht="34.5" customHeight="1">
      <c r="A50" s="61">
        <v>45</v>
      </c>
      <c r="B50" s="100"/>
      <c r="C50" s="99"/>
      <c r="D50" s="57"/>
      <c r="E50" s="100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Q50" s="111"/>
      <c r="R50" s="112"/>
      <c r="S50" s="80"/>
      <c r="T50" s="80"/>
      <c r="U50" s="80"/>
      <c r="V50" s="85"/>
      <c r="W50" s="85"/>
      <c r="X50" s="85"/>
      <c r="Y50" s="113"/>
      <c r="Z50" s="86"/>
    </row>
    <row r="51" spans="1:26" ht="34.5" customHeight="1">
      <c r="A51" s="61">
        <v>46</v>
      </c>
      <c r="B51" s="100"/>
      <c r="C51" s="99"/>
      <c r="D51" s="57"/>
      <c r="E51" s="10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Q51" s="111"/>
      <c r="R51" s="112"/>
      <c r="S51" s="80"/>
      <c r="T51" s="80"/>
      <c r="U51" s="80"/>
      <c r="V51" s="85"/>
      <c r="W51" s="85"/>
      <c r="X51" s="85"/>
      <c r="Y51" s="113"/>
      <c r="Z51" s="86"/>
    </row>
    <row r="52" spans="1:26" ht="34.5" customHeight="1">
      <c r="A52" s="61">
        <v>47</v>
      </c>
      <c r="B52" s="100"/>
      <c r="C52" s="99"/>
      <c r="D52" s="57"/>
      <c r="E52" s="100"/>
      <c r="F52" s="80"/>
      <c r="G52" s="80"/>
      <c r="H52" s="80"/>
      <c r="I52" s="80"/>
      <c r="J52" s="80"/>
      <c r="K52" s="80"/>
      <c r="L52" s="80"/>
      <c r="M52" s="80"/>
      <c r="N52" s="81"/>
      <c r="O52" s="80"/>
      <c r="P52" s="82"/>
      <c r="Q52" s="111"/>
      <c r="R52" s="112"/>
      <c r="S52" s="80"/>
      <c r="T52" s="80"/>
      <c r="U52" s="80"/>
      <c r="V52" s="85"/>
      <c r="W52" s="85"/>
      <c r="X52" s="85"/>
      <c r="Y52" s="113"/>
      <c r="Z52" s="86"/>
    </row>
    <row r="53" spans="1:26" ht="34.5" customHeight="1" thickBot="1">
      <c r="A53" s="250" t="s">
        <v>221</v>
      </c>
      <c r="B53" s="251"/>
      <c r="C53" s="88"/>
      <c r="D53" s="88"/>
      <c r="E53" s="88"/>
      <c r="F53" s="68"/>
      <c r="G53" s="69">
        <f>SUM(G6:G52)</f>
        <v>19</v>
      </c>
      <c r="H53" s="69">
        <f aca="true" t="shared" si="2" ref="H53:N53">SUM(H6:H52)</f>
        <v>4</v>
      </c>
      <c r="I53" s="69">
        <f t="shared" si="2"/>
        <v>26</v>
      </c>
      <c r="J53" s="69">
        <f t="shared" si="2"/>
        <v>359</v>
      </c>
      <c r="K53" s="69">
        <f t="shared" si="2"/>
        <v>539</v>
      </c>
      <c r="L53" s="69">
        <f t="shared" si="2"/>
        <v>206</v>
      </c>
      <c r="M53" s="69">
        <f t="shared" si="2"/>
        <v>1</v>
      </c>
      <c r="N53" s="69">
        <f t="shared" si="2"/>
        <v>2</v>
      </c>
      <c r="O53" s="69">
        <f>SUM(O6:O52)</f>
        <v>1156</v>
      </c>
      <c r="P53" s="71">
        <f>SUM(P6:P52)</f>
        <v>148468.11</v>
      </c>
      <c r="Q53" s="101">
        <f>SUM(Q6:Q52)</f>
        <v>519561</v>
      </c>
      <c r="R53" s="92"/>
      <c r="S53" s="69">
        <f aca="true" t="shared" si="3" ref="S53:Y53">SUM(S6:S52)</f>
        <v>179</v>
      </c>
      <c r="T53" s="69">
        <f t="shared" si="3"/>
        <v>166</v>
      </c>
      <c r="U53" s="69">
        <f t="shared" si="3"/>
        <v>345</v>
      </c>
      <c r="V53" s="71">
        <f t="shared" si="3"/>
        <v>28708.930000000004</v>
      </c>
      <c r="W53" s="71">
        <f t="shared" si="3"/>
        <v>67897.64000000001</v>
      </c>
      <c r="X53" s="71">
        <f t="shared" si="3"/>
        <v>60179.51</v>
      </c>
      <c r="Y53" s="72">
        <f t="shared" si="3"/>
        <v>293439</v>
      </c>
      <c r="Z53" s="75"/>
    </row>
    <row r="54" spans="2:18" ht="23.25" customHeight="1">
      <c r="B54" s="46">
        <f>COUNTIF(B6:B52,"*")</f>
        <v>42</v>
      </c>
      <c r="F54" s="46">
        <f>COUNTIF(F6:F52,"&gt;0")</f>
        <v>10</v>
      </c>
      <c r="R54" s="46">
        <f>COUNTIF(R6:R52,"&gt;0")+COUNTIF(R6:R52,"*")</f>
        <v>32</v>
      </c>
    </row>
  </sheetData>
  <mergeCells count="28">
    <mergeCell ref="A1:Z1"/>
    <mergeCell ref="A2:E2"/>
    <mergeCell ref="F2:Q2"/>
    <mergeCell ref="R2:Y2"/>
    <mergeCell ref="Z2:Z5"/>
    <mergeCell ref="C3:C5"/>
    <mergeCell ref="D3:D5"/>
    <mergeCell ref="E3:E5"/>
    <mergeCell ref="F3:F5"/>
    <mergeCell ref="G3:O3"/>
    <mergeCell ref="Y3:Y5"/>
    <mergeCell ref="P3:P5"/>
    <mergeCell ref="Q3:Q5"/>
    <mergeCell ref="R3:R5"/>
    <mergeCell ref="S3:U3"/>
    <mergeCell ref="S4:S5"/>
    <mergeCell ref="T4:T5"/>
    <mergeCell ref="U4:U5"/>
    <mergeCell ref="O4:O5"/>
    <mergeCell ref="V3:V5"/>
    <mergeCell ref="W3:W5"/>
    <mergeCell ref="X3:X5"/>
    <mergeCell ref="A53:B53"/>
    <mergeCell ref="G4:G5"/>
    <mergeCell ref="H4:H5"/>
    <mergeCell ref="I4:N4"/>
    <mergeCell ref="A3:A5"/>
    <mergeCell ref="B3:B5"/>
  </mergeCells>
  <printOptions horizontalCentered="1"/>
  <pageMargins left="0.2362204724409449" right="0.1968503937007874" top="0.4724409448818898" bottom="0.4724409448818898" header="0.5118110236220472" footer="0.5118110236220472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R54"/>
  <sheetViews>
    <sheetView workbookViewId="0" topLeftCell="A1">
      <selection activeCell="E8" sqref="E8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16384" width="9.00390625" style="46" customWidth="1"/>
  </cols>
  <sheetData>
    <row r="1" spans="1:25" ht="42" customHeight="1" thickBot="1">
      <c r="A1" s="240" t="s">
        <v>631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30" customHeight="1">
      <c r="A2" s="242" t="s">
        <v>117</v>
      </c>
      <c r="B2" s="243"/>
      <c r="C2" s="243"/>
      <c r="D2" s="243"/>
      <c r="E2" s="244"/>
      <c r="F2" s="245" t="s">
        <v>118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7" t="s">
        <v>119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120</v>
      </c>
      <c r="B3" s="225" t="s">
        <v>121</v>
      </c>
      <c r="C3" s="219" t="s">
        <v>122</v>
      </c>
      <c r="D3" s="219" t="s">
        <v>123</v>
      </c>
      <c r="E3" s="225" t="s">
        <v>124</v>
      </c>
      <c r="F3" s="228" t="s">
        <v>125</v>
      </c>
      <c r="G3" s="230" t="s">
        <v>126</v>
      </c>
      <c r="H3" s="231"/>
      <c r="I3" s="231"/>
      <c r="J3" s="231"/>
      <c r="K3" s="231"/>
      <c r="L3" s="231"/>
      <c r="M3" s="231"/>
      <c r="N3" s="231"/>
      <c r="O3" s="232"/>
      <c r="P3" s="225" t="s">
        <v>222</v>
      </c>
      <c r="Q3" s="260" t="s">
        <v>128</v>
      </c>
      <c r="R3" s="263" t="s">
        <v>125</v>
      </c>
      <c r="S3" s="264" t="s">
        <v>126</v>
      </c>
      <c r="T3" s="264"/>
      <c r="U3" s="264"/>
      <c r="V3" s="258" t="s">
        <v>223</v>
      </c>
      <c r="W3" s="258" t="s">
        <v>224</v>
      </c>
      <c r="X3" s="258" t="s">
        <v>326</v>
      </c>
      <c r="Y3" s="269" t="s">
        <v>132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133</v>
      </c>
      <c r="H4" s="228" t="s">
        <v>134</v>
      </c>
      <c r="I4" s="255" t="s">
        <v>135</v>
      </c>
      <c r="J4" s="256"/>
      <c r="K4" s="256"/>
      <c r="L4" s="256"/>
      <c r="M4" s="256"/>
      <c r="N4" s="257"/>
      <c r="O4" s="228" t="s">
        <v>136</v>
      </c>
      <c r="P4" s="226"/>
      <c r="Q4" s="261"/>
      <c r="R4" s="263"/>
      <c r="S4" s="265" t="s">
        <v>133</v>
      </c>
      <c r="T4" s="265" t="s">
        <v>137</v>
      </c>
      <c r="U4" s="265" t="s">
        <v>136</v>
      </c>
      <c r="V4" s="258"/>
      <c r="W4" s="258"/>
      <c r="X4" s="258"/>
      <c r="Y4" s="269"/>
    </row>
    <row r="5" spans="1:25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138</v>
      </c>
      <c r="J5" s="89" t="s">
        <v>139</v>
      </c>
      <c r="K5" s="89" t="s">
        <v>140</v>
      </c>
      <c r="L5" s="89" t="s">
        <v>141</v>
      </c>
      <c r="M5" s="89" t="s">
        <v>142</v>
      </c>
      <c r="N5" s="60" t="s">
        <v>143</v>
      </c>
      <c r="O5" s="229"/>
      <c r="P5" s="227"/>
      <c r="Q5" s="262"/>
      <c r="R5" s="263"/>
      <c r="S5" s="265"/>
      <c r="T5" s="265"/>
      <c r="U5" s="265"/>
      <c r="V5" s="258"/>
      <c r="W5" s="258"/>
      <c r="X5" s="258"/>
      <c r="Y5" s="269"/>
    </row>
    <row r="6" spans="1:25" ht="34.5" customHeight="1">
      <c r="A6" s="61">
        <v>1</v>
      </c>
      <c r="B6" s="97" t="s">
        <v>154</v>
      </c>
      <c r="C6" s="98" t="s">
        <v>9</v>
      </c>
      <c r="D6" s="41" t="s">
        <v>632</v>
      </c>
      <c r="E6" s="97" t="s">
        <v>0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39">SUM(G6:N6)</f>
        <v>0</v>
      </c>
      <c r="P6" s="2"/>
      <c r="Q6" s="3"/>
      <c r="R6" s="114">
        <v>4</v>
      </c>
      <c r="S6" s="103">
        <v>0</v>
      </c>
      <c r="T6" s="103">
        <v>44</v>
      </c>
      <c r="U6" s="103">
        <f aca="true" t="shared" si="1" ref="U6:U39">SUM(S6:T6)</f>
        <v>44</v>
      </c>
      <c r="V6" s="104">
        <v>3789.54</v>
      </c>
      <c r="W6" s="104">
        <v>7251.3</v>
      </c>
      <c r="X6" s="104">
        <v>6395.54</v>
      </c>
      <c r="Y6" s="115">
        <v>22000</v>
      </c>
    </row>
    <row r="7" spans="1:25" ht="34.5" customHeight="1">
      <c r="A7" s="61">
        <v>2</v>
      </c>
      <c r="B7" s="97" t="s">
        <v>633</v>
      </c>
      <c r="C7" s="98" t="s">
        <v>9</v>
      </c>
      <c r="D7" s="41" t="s">
        <v>344</v>
      </c>
      <c r="E7" s="97" t="s">
        <v>0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62">
        <v>4</v>
      </c>
      <c r="S7" s="1">
        <v>9</v>
      </c>
      <c r="T7" s="1">
        <v>12</v>
      </c>
      <c r="U7" s="103">
        <f t="shared" si="1"/>
        <v>21</v>
      </c>
      <c r="V7" s="21">
        <v>1964.61</v>
      </c>
      <c r="W7" s="21">
        <v>3851.66</v>
      </c>
      <c r="X7" s="21">
        <v>3336.77</v>
      </c>
      <c r="Y7" s="22">
        <v>14000</v>
      </c>
    </row>
    <row r="8" spans="1:25" ht="34.5" customHeight="1">
      <c r="A8" s="61">
        <v>3</v>
      </c>
      <c r="B8" s="97" t="s">
        <v>634</v>
      </c>
      <c r="C8" s="98" t="s">
        <v>9</v>
      </c>
      <c r="D8" s="41" t="s">
        <v>167</v>
      </c>
      <c r="E8" s="97" t="s">
        <v>1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4">
        <v>4</v>
      </c>
      <c r="S8" s="1">
        <v>6</v>
      </c>
      <c r="T8" s="1">
        <v>6</v>
      </c>
      <c r="U8" s="103">
        <f t="shared" si="1"/>
        <v>12</v>
      </c>
      <c r="V8" s="21">
        <v>914.78</v>
      </c>
      <c r="W8" s="21">
        <v>2375.85</v>
      </c>
      <c r="X8" s="21">
        <v>2008.75</v>
      </c>
      <c r="Y8" s="22">
        <v>7800</v>
      </c>
    </row>
    <row r="9" spans="1:25" s="78" customFormat="1" ht="34.5" customHeight="1">
      <c r="A9" s="61">
        <v>4</v>
      </c>
      <c r="B9" s="97" t="s">
        <v>635</v>
      </c>
      <c r="C9" s="98" t="s">
        <v>9</v>
      </c>
      <c r="D9" s="41" t="s">
        <v>286</v>
      </c>
      <c r="E9" s="97" t="s">
        <v>0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4">
        <v>4</v>
      </c>
      <c r="S9" s="1">
        <v>3</v>
      </c>
      <c r="T9" s="1">
        <v>10</v>
      </c>
      <c r="U9" s="103">
        <f t="shared" si="1"/>
        <v>13</v>
      </c>
      <c r="V9" s="21">
        <v>1047</v>
      </c>
      <c r="W9" s="21">
        <v>2520.12</v>
      </c>
      <c r="X9" s="21">
        <v>2064.98</v>
      </c>
      <c r="Y9" s="22">
        <v>10200</v>
      </c>
    </row>
    <row r="10" spans="1:25" ht="34.5" customHeight="1">
      <c r="A10" s="61">
        <v>5</v>
      </c>
      <c r="B10" s="97" t="s">
        <v>636</v>
      </c>
      <c r="C10" s="98" t="s">
        <v>2</v>
      </c>
      <c r="D10" s="41" t="s">
        <v>363</v>
      </c>
      <c r="E10" s="97" t="s">
        <v>1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4">
        <v>4</v>
      </c>
      <c r="S10" s="1">
        <v>4</v>
      </c>
      <c r="T10" s="1">
        <v>0</v>
      </c>
      <c r="U10" s="103">
        <f t="shared" si="1"/>
        <v>4</v>
      </c>
      <c r="V10" s="21">
        <v>517.95</v>
      </c>
      <c r="W10" s="21">
        <v>1462.57</v>
      </c>
      <c r="X10" s="21">
        <v>1344.76</v>
      </c>
      <c r="Y10" s="22">
        <v>7750</v>
      </c>
    </row>
    <row r="11" spans="1:25" ht="34.5" customHeight="1">
      <c r="A11" s="61">
        <v>6</v>
      </c>
      <c r="B11" s="97" t="s">
        <v>237</v>
      </c>
      <c r="C11" s="98" t="s">
        <v>2</v>
      </c>
      <c r="D11" s="41" t="s">
        <v>597</v>
      </c>
      <c r="E11" s="97" t="s">
        <v>0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62">
        <v>5</v>
      </c>
      <c r="S11" s="1">
        <v>0</v>
      </c>
      <c r="T11" s="1">
        <v>5</v>
      </c>
      <c r="U11" s="103">
        <f t="shared" si="1"/>
        <v>5</v>
      </c>
      <c r="V11" s="21">
        <v>481.15</v>
      </c>
      <c r="W11" s="21">
        <v>1178.89</v>
      </c>
      <c r="X11" s="21">
        <v>1027.15</v>
      </c>
      <c r="Y11" s="22">
        <v>6000</v>
      </c>
    </row>
    <row r="12" spans="1:25" ht="34.5" customHeight="1">
      <c r="A12" s="61">
        <v>7</v>
      </c>
      <c r="B12" s="97" t="s">
        <v>637</v>
      </c>
      <c r="C12" s="98" t="s">
        <v>2</v>
      </c>
      <c r="D12" s="41" t="s">
        <v>638</v>
      </c>
      <c r="E12" s="97" t="s">
        <v>0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4">
        <v>4</v>
      </c>
      <c r="S12" s="1">
        <v>0</v>
      </c>
      <c r="T12" s="1">
        <v>4</v>
      </c>
      <c r="U12" s="103">
        <f t="shared" si="1"/>
        <v>4</v>
      </c>
      <c r="V12" s="21">
        <v>374.06</v>
      </c>
      <c r="W12" s="21">
        <v>822.68</v>
      </c>
      <c r="X12" s="21">
        <v>723.73</v>
      </c>
      <c r="Y12" s="22">
        <v>4000</v>
      </c>
    </row>
    <row r="13" spans="1:25" ht="34.5" customHeight="1">
      <c r="A13" s="61">
        <v>8</v>
      </c>
      <c r="B13" s="97" t="s">
        <v>639</v>
      </c>
      <c r="C13" s="98" t="s">
        <v>2</v>
      </c>
      <c r="D13" s="41" t="s">
        <v>640</v>
      </c>
      <c r="E13" s="97" t="s">
        <v>0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4">
        <v>4</v>
      </c>
      <c r="S13" s="1">
        <v>0</v>
      </c>
      <c r="T13" s="1">
        <v>2</v>
      </c>
      <c r="U13" s="103">
        <f t="shared" si="1"/>
        <v>2</v>
      </c>
      <c r="V13" s="21">
        <v>233.82</v>
      </c>
      <c r="W13" s="21">
        <v>507.96</v>
      </c>
      <c r="X13" s="21">
        <v>449.86</v>
      </c>
      <c r="Y13" s="22">
        <v>2000</v>
      </c>
    </row>
    <row r="14" spans="1:25" ht="34.5" customHeight="1">
      <c r="A14" s="61">
        <v>9</v>
      </c>
      <c r="B14" s="97" t="s">
        <v>641</v>
      </c>
      <c r="C14" s="98" t="s">
        <v>2</v>
      </c>
      <c r="D14" s="41" t="s">
        <v>642</v>
      </c>
      <c r="E14" s="97" t="s">
        <v>1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62">
        <v>5</v>
      </c>
      <c r="S14" s="1">
        <v>0</v>
      </c>
      <c r="T14" s="1">
        <v>4</v>
      </c>
      <c r="U14" s="103">
        <f t="shared" si="1"/>
        <v>4</v>
      </c>
      <c r="V14" s="21">
        <v>671.75</v>
      </c>
      <c r="W14" s="21">
        <v>1696.55</v>
      </c>
      <c r="X14" s="21">
        <v>1523.29</v>
      </c>
      <c r="Y14" s="22">
        <v>15200</v>
      </c>
    </row>
    <row r="15" spans="1:25" ht="34.5" customHeight="1">
      <c r="A15" s="61">
        <v>10</v>
      </c>
      <c r="B15" s="97" t="s">
        <v>643</v>
      </c>
      <c r="C15" s="98" t="s">
        <v>2</v>
      </c>
      <c r="D15" s="41" t="s">
        <v>644</v>
      </c>
      <c r="E15" s="97" t="s">
        <v>0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62">
        <v>5</v>
      </c>
      <c r="S15" s="1">
        <v>5</v>
      </c>
      <c r="T15" s="1">
        <v>1</v>
      </c>
      <c r="U15" s="103">
        <f t="shared" si="1"/>
        <v>6</v>
      </c>
      <c r="V15" s="21">
        <v>627.75</v>
      </c>
      <c r="W15" s="21">
        <v>1740.08</v>
      </c>
      <c r="X15" s="21">
        <v>1509.57</v>
      </c>
      <c r="Y15" s="22">
        <v>8400</v>
      </c>
    </row>
    <row r="16" spans="1:25" ht="34.5" customHeight="1">
      <c r="A16" s="61">
        <v>11</v>
      </c>
      <c r="B16" s="97" t="s">
        <v>643</v>
      </c>
      <c r="C16" s="98" t="s">
        <v>2</v>
      </c>
      <c r="D16" s="41" t="s">
        <v>52</v>
      </c>
      <c r="E16" s="97" t="s">
        <v>0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62">
        <v>5</v>
      </c>
      <c r="S16" s="1">
        <v>7</v>
      </c>
      <c r="T16" s="1">
        <v>0</v>
      </c>
      <c r="U16" s="103">
        <f t="shared" si="1"/>
        <v>7</v>
      </c>
      <c r="V16" s="21">
        <v>717.14</v>
      </c>
      <c r="W16" s="21">
        <v>2147.81</v>
      </c>
      <c r="X16" s="21">
        <v>1855.27</v>
      </c>
      <c r="Y16" s="22">
        <v>12000</v>
      </c>
    </row>
    <row r="17" spans="1:25" ht="34.5" customHeight="1">
      <c r="A17" s="61">
        <v>12</v>
      </c>
      <c r="B17" s="97" t="s">
        <v>645</v>
      </c>
      <c r="C17" s="98" t="s">
        <v>2</v>
      </c>
      <c r="D17" s="41" t="s">
        <v>52</v>
      </c>
      <c r="E17" s="97" t="s">
        <v>1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4">
        <v>4</v>
      </c>
      <c r="S17" s="1">
        <v>0</v>
      </c>
      <c r="T17" s="1">
        <v>10</v>
      </c>
      <c r="U17" s="103">
        <f t="shared" si="1"/>
        <v>10</v>
      </c>
      <c r="V17" s="21">
        <v>772.09</v>
      </c>
      <c r="W17" s="21">
        <v>1768.98</v>
      </c>
      <c r="X17" s="21">
        <v>1725.22</v>
      </c>
      <c r="Y17" s="22">
        <v>8100</v>
      </c>
    </row>
    <row r="18" spans="1:25" ht="34.5" customHeight="1">
      <c r="A18" s="61">
        <v>13</v>
      </c>
      <c r="B18" s="97" t="s">
        <v>646</v>
      </c>
      <c r="C18" s="98" t="s">
        <v>2</v>
      </c>
      <c r="D18" s="41" t="s">
        <v>647</v>
      </c>
      <c r="E18" s="97" t="s">
        <v>0</v>
      </c>
      <c r="F18" s="1"/>
      <c r="G18" s="1"/>
      <c r="H18" s="1"/>
      <c r="I18" s="1"/>
      <c r="J18" s="1"/>
      <c r="K18" s="1"/>
      <c r="L18" s="1"/>
      <c r="M18" s="1"/>
      <c r="N18" s="20"/>
      <c r="O18" s="1">
        <f t="shared" si="0"/>
        <v>0</v>
      </c>
      <c r="P18" s="2"/>
      <c r="Q18" s="3"/>
      <c r="R18" s="62">
        <v>4</v>
      </c>
      <c r="S18" s="1">
        <v>0</v>
      </c>
      <c r="T18" s="1">
        <v>1</v>
      </c>
      <c r="U18" s="103">
        <f t="shared" si="1"/>
        <v>1</v>
      </c>
      <c r="V18" s="21">
        <v>98.96</v>
      </c>
      <c r="W18" s="21">
        <v>199.69</v>
      </c>
      <c r="X18" s="21">
        <v>188.79</v>
      </c>
      <c r="Y18" s="22">
        <v>1000</v>
      </c>
    </row>
    <row r="19" spans="1:25" ht="34.5" customHeight="1">
      <c r="A19" s="61">
        <v>14</v>
      </c>
      <c r="B19" s="97" t="s">
        <v>646</v>
      </c>
      <c r="C19" s="98" t="s">
        <v>2</v>
      </c>
      <c r="D19" s="41" t="s">
        <v>647</v>
      </c>
      <c r="E19" s="97" t="s">
        <v>0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62">
        <v>5</v>
      </c>
      <c r="S19" s="1">
        <v>0</v>
      </c>
      <c r="T19" s="1">
        <v>1</v>
      </c>
      <c r="U19" s="103">
        <f t="shared" si="1"/>
        <v>1</v>
      </c>
      <c r="V19" s="21">
        <v>121.17</v>
      </c>
      <c r="W19" s="21">
        <v>257</v>
      </c>
      <c r="X19" s="21">
        <v>238.19</v>
      </c>
      <c r="Y19" s="22">
        <v>1200</v>
      </c>
    </row>
    <row r="20" spans="1:25" ht="34.5" customHeight="1">
      <c r="A20" s="61">
        <v>15</v>
      </c>
      <c r="B20" s="97" t="s">
        <v>648</v>
      </c>
      <c r="C20" s="98" t="s">
        <v>2</v>
      </c>
      <c r="D20" s="41" t="s">
        <v>171</v>
      </c>
      <c r="E20" s="97" t="s">
        <v>14</v>
      </c>
      <c r="F20" s="1">
        <v>15</v>
      </c>
      <c r="G20" s="1">
        <v>9</v>
      </c>
      <c r="H20" s="1">
        <v>0</v>
      </c>
      <c r="I20" s="1">
        <v>0</v>
      </c>
      <c r="J20" s="1">
        <v>28</v>
      </c>
      <c r="K20" s="1">
        <v>117</v>
      </c>
      <c r="L20" s="1">
        <v>13</v>
      </c>
      <c r="M20" s="1">
        <v>0</v>
      </c>
      <c r="N20" s="20">
        <v>0</v>
      </c>
      <c r="O20" s="1">
        <f t="shared" si="0"/>
        <v>167</v>
      </c>
      <c r="P20" s="2">
        <v>22575.34</v>
      </c>
      <c r="Q20" s="3">
        <v>88000</v>
      </c>
      <c r="R20" s="62"/>
      <c r="S20" s="1"/>
      <c r="T20" s="1"/>
      <c r="U20" s="103">
        <f t="shared" si="1"/>
        <v>0</v>
      </c>
      <c r="V20" s="21"/>
      <c r="W20" s="21"/>
      <c r="X20" s="21"/>
      <c r="Y20" s="22"/>
    </row>
    <row r="21" spans="1:25" ht="34.5" customHeight="1">
      <c r="A21" s="61">
        <v>16</v>
      </c>
      <c r="B21" s="97" t="s">
        <v>649</v>
      </c>
      <c r="C21" s="98" t="s">
        <v>3</v>
      </c>
      <c r="D21" s="41" t="s">
        <v>57</v>
      </c>
      <c r="E21" s="97" t="s">
        <v>99</v>
      </c>
      <c r="F21" s="1">
        <v>15</v>
      </c>
      <c r="G21" s="1">
        <v>2</v>
      </c>
      <c r="H21" s="1">
        <v>0</v>
      </c>
      <c r="I21" s="1">
        <v>0</v>
      </c>
      <c r="J21" s="1">
        <v>0</v>
      </c>
      <c r="K21" s="1">
        <v>52</v>
      </c>
      <c r="L21" s="1">
        <v>26</v>
      </c>
      <c r="M21" s="1">
        <v>0</v>
      </c>
      <c r="N21" s="20">
        <v>0</v>
      </c>
      <c r="O21" s="1">
        <f t="shared" si="0"/>
        <v>80</v>
      </c>
      <c r="P21" s="2">
        <v>12885.45</v>
      </c>
      <c r="Q21" s="3">
        <v>60000</v>
      </c>
      <c r="R21" s="62"/>
      <c r="S21" s="1"/>
      <c r="T21" s="1"/>
      <c r="U21" s="103">
        <f t="shared" si="1"/>
        <v>0</v>
      </c>
      <c r="V21" s="21"/>
      <c r="W21" s="21"/>
      <c r="X21" s="21"/>
      <c r="Y21" s="22"/>
    </row>
    <row r="22" spans="1:25" ht="34.5" customHeight="1">
      <c r="A22" s="61">
        <v>17</v>
      </c>
      <c r="B22" s="97" t="s">
        <v>650</v>
      </c>
      <c r="C22" s="98" t="s">
        <v>3</v>
      </c>
      <c r="D22" s="41" t="s">
        <v>651</v>
      </c>
      <c r="E22" s="97" t="s">
        <v>14</v>
      </c>
      <c r="F22" s="1">
        <v>15</v>
      </c>
      <c r="G22" s="1">
        <v>10</v>
      </c>
      <c r="H22" s="1">
        <v>0</v>
      </c>
      <c r="I22" s="1">
        <v>0</v>
      </c>
      <c r="J22" s="1">
        <v>42</v>
      </c>
      <c r="K22" s="1">
        <v>84</v>
      </c>
      <c r="L22" s="1">
        <v>28</v>
      </c>
      <c r="M22" s="1">
        <v>0</v>
      </c>
      <c r="N22" s="20">
        <v>0</v>
      </c>
      <c r="O22" s="1">
        <f t="shared" si="0"/>
        <v>164</v>
      </c>
      <c r="P22" s="2">
        <v>19564.55</v>
      </c>
      <c r="Q22" s="3">
        <v>70000</v>
      </c>
      <c r="R22" s="4"/>
      <c r="S22" s="1"/>
      <c r="T22" s="1"/>
      <c r="U22" s="103">
        <f t="shared" si="1"/>
        <v>0</v>
      </c>
      <c r="V22" s="21"/>
      <c r="W22" s="21"/>
      <c r="X22" s="21"/>
      <c r="Y22" s="22"/>
    </row>
    <row r="23" spans="1:25" ht="34.5" customHeight="1">
      <c r="A23" s="61">
        <v>18</v>
      </c>
      <c r="B23" s="97" t="s">
        <v>11</v>
      </c>
      <c r="C23" s="98" t="s">
        <v>3</v>
      </c>
      <c r="D23" s="41" t="s">
        <v>652</v>
      </c>
      <c r="E23" s="97" t="s">
        <v>14</v>
      </c>
      <c r="F23" s="1">
        <v>19</v>
      </c>
      <c r="G23" s="1">
        <v>2</v>
      </c>
      <c r="H23" s="1">
        <v>0</v>
      </c>
      <c r="I23" s="1">
        <v>0</v>
      </c>
      <c r="J23" s="1">
        <v>50</v>
      </c>
      <c r="K23" s="1">
        <v>34</v>
      </c>
      <c r="L23" s="1">
        <v>0</v>
      </c>
      <c r="M23" s="1">
        <v>0</v>
      </c>
      <c r="N23" s="20">
        <v>0</v>
      </c>
      <c r="O23" s="1">
        <f t="shared" si="0"/>
        <v>86</v>
      </c>
      <c r="P23" s="2">
        <v>12402.75</v>
      </c>
      <c r="Q23" s="3">
        <v>55793</v>
      </c>
      <c r="R23" s="4"/>
      <c r="S23" s="1"/>
      <c r="T23" s="1"/>
      <c r="U23" s="103">
        <f t="shared" si="1"/>
        <v>0</v>
      </c>
      <c r="V23" s="21"/>
      <c r="W23" s="21"/>
      <c r="X23" s="21"/>
      <c r="Y23" s="22"/>
    </row>
    <row r="24" spans="1:25" ht="34.5" customHeight="1">
      <c r="A24" s="61">
        <v>19</v>
      </c>
      <c r="B24" s="97" t="s">
        <v>637</v>
      </c>
      <c r="C24" s="98" t="s">
        <v>3</v>
      </c>
      <c r="D24" s="41" t="s">
        <v>651</v>
      </c>
      <c r="E24" s="97" t="s">
        <v>14</v>
      </c>
      <c r="F24" s="1">
        <v>12</v>
      </c>
      <c r="G24" s="1">
        <v>0</v>
      </c>
      <c r="H24" s="1">
        <v>0</v>
      </c>
      <c r="I24" s="1">
        <v>0</v>
      </c>
      <c r="J24" s="1">
        <v>22</v>
      </c>
      <c r="K24" s="1">
        <v>22</v>
      </c>
      <c r="L24" s="1">
        <v>0</v>
      </c>
      <c r="M24" s="1">
        <v>0</v>
      </c>
      <c r="N24" s="20">
        <v>0</v>
      </c>
      <c r="O24" s="1">
        <f t="shared" si="0"/>
        <v>44</v>
      </c>
      <c r="P24" s="2">
        <v>3685.31</v>
      </c>
      <c r="Q24" s="3">
        <v>14823</v>
      </c>
      <c r="R24" s="4"/>
      <c r="S24" s="1"/>
      <c r="T24" s="1"/>
      <c r="U24" s="103">
        <f t="shared" si="1"/>
        <v>0</v>
      </c>
      <c r="V24" s="21"/>
      <c r="W24" s="21"/>
      <c r="X24" s="21"/>
      <c r="Y24" s="22"/>
    </row>
    <row r="25" spans="1:25" ht="34.5" customHeight="1">
      <c r="A25" s="61">
        <v>20</v>
      </c>
      <c r="B25" s="97" t="s">
        <v>653</v>
      </c>
      <c r="C25" s="98" t="s">
        <v>3</v>
      </c>
      <c r="D25" s="41" t="s">
        <v>654</v>
      </c>
      <c r="E25" s="97" t="s">
        <v>0</v>
      </c>
      <c r="F25" s="1"/>
      <c r="G25" s="1"/>
      <c r="H25" s="1"/>
      <c r="I25" s="1"/>
      <c r="J25" s="1"/>
      <c r="K25" s="1"/>
      <c r="L25" s="1"/>
      <c r="M25" s="1"/>
      <c r="N25" s="20"/>
      <c r="O25" s="1">
        <f t="shared" si="0"/>
        <v>0</v>
      </c>
      <c r="P25" s="2"/>
      <c r="Q25" s="3"/>
      <c r="R25" s="62">
        <v>4</v>
      </c>
      <c r="S25" s="1">
        <v>3</v>
      </c>
      <c r="T25" s="1">
        <v>0</v>
      </c>
      <c r="U25" s="103">
        <f t="shared" si="1"/>
        <v>3</v>
      </c>
      <c r="V25" s="21">
        <v>273.61</v>
      </c>
      <c r="W25" s="21">
        <v>650.95</v>
      </c>
      <c r="X25" s="21">
        <v>579.45</v>
      </c>
      <c r="Y25" s="22">
        <v>2250</v>
      </c>
    </row>
    <row r="26" spans="1:25" ht="34.5" customHeight="1">
      <c r="A26" s="61">
        <v>21</v>
      </c>
      <c r="B26" s="97" t="s">
        <v>655</v>
      </c>
      <c r="C26" s="98" t="s">
        <v>3</v>
      </c>
      <c r="D26" s="41" t="s">
        <v>186</v>
      </c>
      <c r="E26" s="97" t="s">
        <v>1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3"/>
      <c r="R26" s="62">
        <v>5</v>
      </c>
      <c r="S26" s="1">
        <v>4</v>
      </c>
      <c r="T26" s="1">
        <v>0</v>
      </c>
      <c r="U26" s="103">
        <f t="shared" si="1"/>
        <v>4</v>
      </c>
      <c r="V26" s="21">
        <v>671</v>
      </c>
      <c r="W26" s="21">
        <v>1688.56</v>
      </c>
      <c r="X26" s="21">
        <v>1535.04</v>
      </c>
      <c r="Y26" s="22">
        <v>3200</v>
      </c>
    </row>
    <row r="27" spans="1:25" ht="34.5" customHeight="1">
      <c r="A27" s="61">
        <v>22</v>
      </c>
      <c r="B27" s="97" t="s">
        <v>211</v>
      </c>
      <c r="C27" s="98" t="s">
        <v>3</v>
      </c>
      <c r="D27" s="41" t="s">
        <v>656</v>
      </c>
      <c r="E27" s="97" t="s">
        <v>14</v>
      </c>
      <c r="F27" s="1">
        <v>15</v>
      </c>
      <c r="G27" s="1">
        <v>2</v>
      </c>
      <c r="H27" s="1">
        <v>0</v>
      </c>
      <c r="I27" s="1">
        <v>0</v>
      </c>
      <c r="J27" s="1">
        <v>55</v>
      </c>
      <c r="K27" s="1">
        <v>84</v>
      </c>
      <c r="L27" s="1">
        <v>38</v>
      </c>
      <c r="M27" s="1">
        <v>0</v>
      </c>
      <c r="N27" s="20">
        <v>0</v>
      </c>
      <c r="O27" s="1">
        <f t="shared" si="0"/>
        <v>179</v>
      </c>
      <c r="P27" s="2">
        <v>19835.12</v>
      </c>
      <c r="Q27" s="3">
        <v>61037</v>
      </c>
      <c r="R27" s="4"/>
      <c r="S27" s="1"/>
      <c r="T27" s="1"/>
      <c r="U27" s="103">
        <f t="shared" si="1"/>
        <v>0</v>
      </c>
      <c r="V27" s="21"/>
      <c r="W27" s="21"/>
      <c r="X27" s="21"/>
      <c r="Y27" s="22"/>
    </row>
    <row r="28" spans="1:252" ht="34.5" customHeight="1">
      <c r="A28" s="61">
        <v>23</v>
      </c>
      <c r="B28" s="97" t="s">
        <v>657</v>
      </c>
      <c r="C28" s="98" t="s">
        <v>5</v>
      </c>
      <c r="D28" s="41" t="s">
        <v>658</v>
      </c>
      <c r="E28" s="97" t="s">
        <v>0</v>
      </c>
      <c r="F28" s="1"/>
      <c r="G28" s="1"/>
      <c r="H28" s="1"/>
      <c r="I28" s="1"/>
      <c r="J28" s="1"/>
      <c r="K28" s="1"/>
      <c r="L28" s="1"/>
      <c r="M28" s="1"/>
      <c r="N28" s="20"/>
      <c r="O28" s="1">
        <f t="shared" si="0"/>
        <v>0</v>
      </c>
      <c r="P28" s="2"/>
      <c r="Q28" s="3"/>
      <c r="R28" s="62">
        <v>4</v>
      </c>
      <c r="S28" s="1">
        <v>0</v>
      </c>
      <c r="T28" s="1">
        <v>6</v>
      </c>
      <c r="U28" s="103">
        <f t="shared" si="1"/>
        <v>6</v>
      </c>
      <c r="V28" s="21">
        <v>434</v>
      </c>
      <c r="W28" s="21">
        <v>1104.86</v>
      </c>
      <c r="X28" s="21">
        <v>940.79</v>
      </c>
      <c r="Y28" s="22">
        <v>5000</v>
      </c>
      <c r="IN28" s="78"/>
      <c r="IO28" s="78"/>
      <c r="IP28" s="78"/>
      <c r="IQ28" s="78"/>
      <c r="IR28" s="78"/>
    </row>
    <row r="29" spans="1:25" ht="34.5" customHeight="1">
      <c r="A29" s="61">
        <v>24</v>
      </c>
      <c r="B29" s="97" t="s">
        <v>641</v>
      </c>
      <c r="C29" s="98" t="s">
        <v>5</v>
      </c>
      <c r="D29" s="41" t="s">
        <v>659</v>
      </c>
      <c r="E29" s="97" t="s">
        <v>195</v>
      </c>
      <c r="F29" s="1"/>
      <c r="G29" s="1"/>
      <c r="H29" s="1"/>
      <c r="I29" s="1"/>
      <c r="J29" s="1"/>
      <c r="K29" s="1"/>
      <c r="L29" s="1"/>
      <c r="M29" s="1"/>
      <c r="N29" s="20"/>
      <c r="O29" s="1">
        <f t="shared" si="0"/>
        <v>0</v>
      </c>
      <c r="P29" s="2"/>
      <c r="Q29" s="3"/>
      <c r="R29" s="4">
        <v>5</v>
      </c>
      <c r="S29" s="1">
        <v>0</v>
      </c>
      <c r="T29" s="1">
        <v>6</v>
      </c>
      <c r="U29" s="103">
        <f t="shared" si="1"/>
        <v>6</v>
      </c>
      <c r="V29" s="21">
        <v>615.64</v>
      </c>
      <c r="W29" s="21">
        <v>2193.48</v>
      </c>
      <c r="X29" s="21">
        <v>1955.13</v>
      </c>
      <c r="Y29" s="22">
        <v>19100</v>
      </c>
    </row>
    <row r="30" spans="1:25" ht="34.5" customHeight="1">
      <c r="A30" s="61">
        <v>25</v>
      </c>
      <c r="B30" s="97" t="s">
        <v>645</v>
      </c>
      <c r="C30" s="98" t="s">
        <v>5</v>
      </c>
      <c r="D30" s="41" t="s">
        <v>660</v>
      </c>
      <c r="E30" s="97" t="s">
        <v>1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62">
        <v>4</v>
      </c>
      <c r="S30" s="1">
        <v>7</v>
      </c>
      <c r="T30" s="1">
        <v>13</v>
      </c>
      <c r="U30" s="103">
        <f t="shared" si="1"/>
        <v>20</v>
      </c>
      <c r="V30" s="21">
        <v>1625</v>
      </c>
      <c r="W30" s="21">
        <v>3455.15</v>
      </c>
      <c r="X30" s="21">
        <v>3164.14</v>
      </c>
      <c r="Y30" s="22">
        <v>16500</v>
      </c>
    </row>
    <row r="31" spans="1:25" ht="34.5" customHeight="1">
      <c r="A31" s="61">
        <v>26</v>
      </c>
      <c r="B31" s="97" t="s">
        <v>661</v>
      </c>
      <c r="C31" s="98" t="s">
        <v>7</v>
      </c>
      <c r="D31" s="41" t="s">
        <v>662</v>
      </c>
      <c r="E31" s="97" t="s">
        <v>0</v>
      </c>
      <c r="F31" s="1"/>
      <c r="G31" s="1"/>
      <c r="H31" s="1"/>
      <c r="I31" s="1"/>
      <c r="J31" s="1"/>
      <c r="K31" s="1"/>
      <c r="L31" s="1"/>
      <c r="M31" s="1"/>
      <c r="N31" s="20"/>
      <c r="O31" s="1">
        <f t="shared" si="0"/>
        <v>0</v>
      </c>
      <c r="P31" s="2"/>
      <c r="Q31" s="3"/>
      <c r="R31" s="4">
        <v>5</v>
      </c>
      <c r="S31" s="1">
        <v>0</v>
      </c>
      <c r="T31" s="1">
        <v>4</v>
      </c>
      <c r="U31" s="103">
        <f t="shared" si="1"/>
        <v>4</v>
      </c>
      <c r="V31" s="21">
        <v>274</v>
      </c>
      <c r="W31" s="21">
        <v>781.76</v>
      </c>
      <c r="X31" s="21">
        <v>628.64</v>
      </c>
      <c r="Y31" s="22">
        <v>3200</v>
      </c>
    </row>
    <row r="32" spans="1:25" ht="34.5" customHeight="1">
      <c r="A32" s="61">
        <v>27</v>
      </c>
      <c r="B32" s="97" t="s">
        <v>663</v>
      </c>
      <c r="C32" s="98" t="s">
        <v>7</v>
      </c>
      <c r="D32" s="41" t="s">
        <v>205</v>
      </c>
      <c r="E32" s="97" t="s">
        <v>664</v>
      </c>
      <c r="F32" s="1">
        <v>14</v>
      </c>
      <c r="G32" s="1">
        <v>10</v>
      </c>
      <c r="H32" s="1">
        <v>0</v>
      </c>
      <c r="I32" s="1">
        <v>0</v>
      </c>
      <c r="J32" s="1">
        <v>0</v>
      </c>
      <c r="K32" s="1">
        <v>26</v>
      </c>
      <c r="L32" s="1">
        <v>75</v>
      </c>
      <c r="M32" s="1">
        <v>26</v>
      </c>
      <c r="N32" s="20">
        <v>0</v>
      </c>
      <c r="O32" s="1">
        <f t="shared" si="0"/>
        <v>137</v>
      </c>
      <c r="P32" s="2">
        <v>29269.5</v>
      </c>
      <c r="Q32" s="3">
        <v>155000</v>
      </c>
      <c r="R32" s="62"/>
      <c r="S32" s="1"/>
      <c r="T32" s="1"/>
      <c r="U32" s="103">
        <f t="shared" si="1"/>
        <v>0</v>
      </c>
      <c r="V32" s="21"/>
      <c r="W32" s="21"/>
      <c r="X32" s="21"/>
      <c r="Y32" s="22"/>
    </row>
    <row r="33" spans="1:25" ht="34.5" customHeight="1">
      <c r="A33" s="61">
        <v>28</v>
      </c>
      <c r="B33" s="97" t="s">
        <v>160</v>
      </c>
      <c r="C33" s="98" t="s">
        <v>17</v>
      </c>
      <c r="D33" s="41" t="s">
        <v>665</v>
      </c>
      <c r="E33" s="97" t="s">
        <v>14</v>
      </c>
      <c r="F33" s="1">
        <v>15</v>
      </c>
      <c r="G33" s="1">
        <v>9</v>
      </c>
      <c r="H33" s="1">
        <v>0</v>
      </c>
      <c r="I33" s="1">
        <v>0</v>
      </c>
      <c r="J33" s="1">
        <v>168</v>
      </c>
      <c r="K33" s="1">
        <v>182</v>
      </c>
      <c r="L33" s="1">
        <v>60</v>
      </c>
      <c r="M33" s="1">
        <v>0</v>
      </c>
      <c r="N33" s="20">
        <v>0</v>
      </c>
      <c r="O33" s="1">
        <f t="shared" si="0"/>
        <v>419</v>
      </c>
      <c r="P33" s="2">
        <v>50808.24</v>
      </c>
      <c r="Q33" s="3">
        <v>210000</v>
      </c>
      <c r="R33" s="62"/>
      <c r="S33" s="1"/>
      <c r="T33" s="1"/>
      <c r="U33" s="103">
        <f t="shared" si="1"/>
        <v>0</v>
      </c>
      <c r="V33" s="21"/>
      <c r="W33" s="21"/>
      <c r="X33" s="21"/>
      <c r="Y33" s="22"/>
    </row>
    <row r="34" spans="1:25" ht="34.5" customHeight="1">
      <c r="A34" s="61">
        <v>29</v>
      </c>
      <c r="B34" s="97" t="s">
        <v>207</v>
      </c>
      <c r="C34" s="98" t="s">
        <v>6</v>
      </c>
      <c r="D34" s="41" t="s">
        <v>666</v>
      </c>
      <c r="E34" s="97" t="s">
        <v>1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62">
        <v>4</v>
      </c>
      <c r="S34" s="1">
        <v>16</v>
      </c>
      <c r="T34" s="1">
        <v>14</v>
      </c>
      <c r="U34" s="103">
        <f t="shared" si="1"/>
        <v>30</v>
      </c>
      <c r="V34" s="21">
        <v>2486.01</v>
      </c>
      <c r="W34" s="21">
        <v>6015.06</v>
      </c>
      <c r="X34" s="21">
        <v>5122</v>
      </c>
      <c r="Y34" s="22">
        <v>22600</v>
      </c>
    </row>
    <row r="35" spans="1:25" ht="34.5" customHeight="1">
      <c r="A35" s="61">
        <v>30</v>
      </c>
      <c r="B35" s="97" t="s">
        <v>667</v>
      </c>
      <c r="C35" s="98" t="s">
        <v>6</v>
      </c>
      <c r="D35" s="41" t="s">
        <v>668</v>
      </c>
      <c r="E35" s="97" t="s">
        <v>0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62">
        <v>5</v>
      </c>
      <c r="S35" s="1">
        <v>12</v>
      </c>
      <c r="T35" s="1">
        <v>8</v>
      </c>
      <c r="U35" s="103">
        <f t="shared" si="1"/>
        <v>20</v>
      </c>
      <c r="V35" s="21">
        <v>1980.27</v>
      </c>
      <c r="W35" s="21">
        <v>5132.66</v>
      </c>
      <c r="X35" s="21">
        <v>4452.92</v>
      </c>
      <c r="Y35" s="22">
        <v>17000</v>
      </c>
    </row>
    <row r="36" spans="1:25" ht="34.5" customHeight="1">
      <c r="A36" s="61">
        <v>31</v>
      </c>
      <c r="B36" s="97" t="s">
        <v>669</v>
      </c>
      <c r="C36" s="98" t="s">
        <v>6</v>
      </c>
      <c r="D36" s="41" t="s">
        <v>670</v>
      </c>
      <c r="E36" s="97" t="s">
        <v>0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62">
        <v>4</v>
      </c>
      <c r="S36" s="1">
        <v>10</v>
      </c>
      <c r="T36" s="1">
        <v>0</v>
      </c>
      <c r="U36" s="103">
        <f t="shared" si="1"/>
        <v>10</v>
      </c>
      <c r="V36" s="21">
        <v>818.84</v>
      </c>
      <c r="W36" s="21">
        <v>1619.88</v>
      </c>
      <c r="X36" s="21">
        <v>1448</v>
      </c>
      <c r="Y36" s="22">
        <v>6000</v>
      </c>
    </row>
    <row r="37" spans="1:25" ht="34.5" customHeight="1">
      <c r="A37" s="61">
        <v>32</v>
      </c>
      <c r="B37" s="97" t="s">
        <v>669</v>
      </c>
      <c r="C37" s="98" t="s">
        <v>6</v>
      </c>
      <c r="D37" s="41" t="s">
        <v>671</v>
      </c>
      <c r="E37" s="97" t="s">
        <v>0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0"/>
        <v>0</v>
      </c>
      <c r="P37" s="2"/>
      <c r="Q37" s="3"/>
      <c r="R37" s="62">
        <v>4</v>
      </c>
      <c r="S37" s="1">
        <v>6</v>
      </c>
      <c r="T37" s="1">
        <v>0</v>
      </c>
      <c r="U37" s="103">
        <f t="shared" si="1"/>
        <v>6</v>
      </c>
      <c r="V37" s="21">
        <v>506.71</v>
      </c>
      <c r="W37" s="21">
        <v>1056.31</v>
      </c>
      <c r="X37" s="21">
        <v>923.69</v>
      </c>
      <c r="Y37" s="22">
        <v>3900</v>
      </c>
    </row>
    <row r="38" spans="1:25" ht="34.5" customHeight="1">
      <c r="A38" s="61">
        <v>33</v>
      </c>
      <c r="B38" s="97" t="s">
        <v>380</v>
      </c>
      <c r="C38" s="98" t="s">
        <v>6</v>
      </c>
      <c r="D38" s="41" t="s">
        <v>556</v>
      </c>
      <c r="E38" s="97" t="s">
        <v>0</v>
      </c>
      <c r="F38" s="1"/>
      <c r="G38" s="1"/>
      <c r="H38" s="1"/>
      <c r="I38" s="1"/>
      <c r="J38" s="1"/>
      <c r="K38" s="1"/>
      <c r="L38" s="1"/>
      <c r="M38" s="1"/>
      <c r="N38" s="20"/>
      <c r="O38" s="1">
        <f t="shared" si="0"/>
        <v>0</v>
      </c>
      <c r="P38" s="2"/>
      <c r="Q38" s="3"/>
      <c r="R38" s="4">
        <v>4</v>
      </c>
      <c r="S38" s="1">
        <v>3</v>
      </c>
      <c r="T38" s="1">
        <v>0</v>
      </c>
      <c r="U38" s="103">
        <f t="shared" si="1"/>
        <v>3</v>
      </c>
      <c r="V38" s="21">
        <v>285.84</v>
      </c>
      <c r="W38" s="21">
        <v>649</v>
      </c>
      <c r="X38" s="21">
        <v>565.6</v>
      </c>
      <c r="Y38" s="22">
        <v>1900</v>
      </c>
    </row>
    <row r="39" spans="1:25" ht="34.5" customHeight="1">
      <c r="A39" s="61">
        <v>34</v>
      </c>
      <c r="B39" s="97" t="s">
        <v>672</v>
      </c>
      <c r="C39" s="98" t="s">
        <v>6</v>
      </c>
      <c r="D39" s="41" t="s">
        <v>673</v>
      </c>
      <c r="E39" s="97" t="s">
        <v>0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4">
        <v>4</v>
      </c>
      <c r="S39" s="1">
        <v>0</v>
      </c>
      <c r="T39" s="1">
        <v>6</v>
      </c>
      <c r="U39" s="103">
        <f t="shared" si="1"/>
        <v>6</v>
      </c>
      <c r="V39" s="21">
        <v>466.99</v>
      </c>
      <c r="W39" s="21">
        <v>1115.82</v>
      </c>
      <c r="X39" s="21">
        <v>924.95</v>
      </c>
      <c r="Y39" s="22">
        <v>3900</v>
      </c>
    </row>
    <row r="40" spans="1:25" ht="34.5" customHeight="1">
      <c r="A40" s="61">
        <v>35</v>
      </c>
      <c r="B40" s="100"/>
      <c r="C40" s="99"/>
      <c r="D40" s="57"/>
      <c r="E40" s="100"/>
      <c r="F40" s="80"/>
      <c r="G40" s="80"/>
      <c r="H40" s="80"/>
      <c r="I40" s="80"/>
      <c r="J40" s="80"/>
      <c r="K40" s="80"/>
      <c r="L40" s="80"/>
      <c r="M40" s="80"/>
      <c r="N40" s="81"/>
      <c r="O40" s="80"/>
      <c r="P40" s="82"/>
      <c r="Q40" s="83"/>
      <c r="R40" s="84"/>
      <c r="S40" s="80"/>
      <c r="T40" s="80"/>
      <c r="U40" s="80"/>
      <c r="V40" s="85"/>
      <c r="W40" s="85"/>
      <c r="X40" s="85"/>
      <c r="Y40" s="86"/>
    </row>
    <row r="41" spans="1:25" ht="34.5" customHeight="1">
      <c r="A41" s="61">
        <v>36</v>
      </c>
      <c r="B41" s="100"/>
      <c r="C41" s="99"/>
      <c r="D41" s="57"/>
      <c r="E41" s="100"/>
      <c r="F41" s="80"/>
      <c r="G41" s="80"/>
      <c r="H41" s="80"/>
      <c r="I41" s="80"/>
      <c r="J41" s="80"/>
      <c r="K41" s="80"/>
      <c r="L41" s="80"/>
      <c r="M41" s="80"/>
      <c r="N41" s="81"/>
      <c r="O41" s="80"/>
      <c r="P41" s="82"/>
      <c r="Q41" s="83"/>
      <c r="R41" s="84"/>
      <c r="S41" s="80"/>
      <c r="T41" s="80"/>
      <c r="U41" s="80"/>
      <c r="V41" s="85"/>
      <c r="W41" s="85"/>
      <c r="X41" s="85"/>
      <c r="Y41" s="86"/>
    </row>
    <row r="42" spans="1:25" ht="34.5" customHeight="1">
      <c r="A42" s="61">
        <v>37</v>
      </c>
      <c r="B42" s="100"/>
      <c r="C42" s="99"/>
      <c r="D42" s="57"/>
      <c r="E42" s="100"/>
      <c r="F42" s="80"/>
      <c r="G42" s="80"/>
      <c r="H42" s="80"/>
      <c r="I42" s="80"/>
      <c r="J42" s="80"/>
      <c r="K42" s="80"/>
      <c r="L42" s="80"/>
      <c r="M42" s="80"/>
      <c r="N42" s="81"/>
      <c r="O42" s="80"/>
      <c r="P42" s="82"/>
      <c r="Q42" s="83"/>
      <c r="R42" s="84"/>
      <c r="S42" s="80"/>
      <c r="T42" s="80"/>
      <c r="U42" s="80"/>
      <c r="V42" s="85"/>
      <c r="W42" s="85"/>
      <c r="X42" s="85"/>
      <c r="Y42" s="86"/>
    </row>
    <row r="43" spans="1:25" ht="34.5" customHeight="1">
      <c r="A43" s="61">
        <v>38</v>
      </c>
      <c r="B43" s="100"/>
      <c r="C43" s="99"/>
      <c r="D43" s="57"/>
      <c r="E43" s="100"/>
      <c r="F43" s="80"/>
      <c r="G43" s="80"/>
      <c r="H43" s="80"/>
      <c r="I43" s="80"/>
      <c r="J43" s="80"/>
      <c r="K43" s="80"/>
      <c r="L43" s="80"/>
      <c r="M43" s="80"/>
      <c r="N43" s="81"/>
      <c r="O43" s="80"/>
      <c r="P43" s="82"/>
      <c r="Q43" s="83"/>
      <c r="R43" s="84"/>
      <c r="S43" s="80"/>
      <c r="T43" s="80"/>
      <c r="U43" s="80"/>
      <c r="V43" s="85"/>
      <c r="W43" s="85"/>
      <c r="X43" s="85"/>
      <c r="Y43" s="86"/>
    </row>
    <row r="44" spans="1:25" ht="34.5" customHeight="1">
      <c r="A44" s="61">
        <v>39</v>
      </c>
      <c r="B44" s="100"/>
      <c r="C44" s="99"/>
      <c r="D44" s="57"/>
      <c r="E44" s="100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2"/>
      <c r="Q44" s="83"/>
      <c r="R44" s="84"/>
      <c r="S44" s="80"/>
      <c r="T44" s="80"/>
      <c r="U44" s="80"/>
      <c r="V44" s="85"/>
      <c r="W44" s="85"/>
      <c r="X44" s="85"/>
      <c r="Y44" s="86"/>
    </row>
    <row r="45" spans="1:25" ht="34.5" customHeight="1">
      <c r="A45" s="61">
        <v>40</v>
      </c>
      <c r="B45" s="100"/>
      <c r="C45" s="99"/>
      <c r="D45" s="57"/>
      <c r="E45" s="100"/>
      <c r="F45" s="80"/>
      <c r="G45" s="80"/>
      <c r="H45" s="80"/>
      <c r="I45" s="80"/>
      <c r="J45" s="80"/>
      <c r="K45" s="80"/>
      <c r="L45" s="80"/>
      <c r="M45" s="80"/>
      <c r="N45" s="81"/>
      <c r="O45" s="80"/>
      <c r="P45" s="82"/>
      <c r="Q45" s="83"/>
      <c r="R45" s="84"/>
      <c r="S45" s="80"/>
      <c r="T45" s="80"/>
      <c r="U45" s="80"/>
      <c r="V45" s="85"/>
      <c r="W45" s="85"/>
      <c r="X45" s="85"/>
      <c r="Y45" s="86"/>
    </row>
    <row r="46" spans="1:25" ht="34.5" customHeight="1">
      <c r="A46" s="61">
        <v>41</v>
      </c>
      <c r="B46" s="100"/>
      <c r="C46" s="99"/>
      <c r="D46" s="57"/>
      <c r="E46" s="100"/>
      <c r="F46" s="80"/>
      <c r="G46" s="80"/>
      <c r="H46" s="80"/>
      <c r="I46" s="80"/>
      <c r="J46" s="80"/>
      <c r="K46" s="80"/>
      <c r="L46" s="80"/>
      <c r="M46" s="80"/>
      <c r="N46" s="81"/>
      <c r="O46" s="80"/>
      <c r="P46" s="82"/>
      <c r="Q46" s="83"/>
      <c r="R46" s="84"/>
      <c r="S46" s="80"/>
      <c r="T46" s="80"/>
      <c r="U46" s="80"/>
      <c r="V46" s="85"/>
      <c r="W46" s="85"/>
      <c r="X46" s="85"/>
      <c r="Y46" s="86"/>
    </row>
    <row r="47" spans="1:25" ht="34.5" customHeight="1">
      <c r="A47" s="61">
        <v>42</v>
      </c>
      <c r="B47" s="100"/>
      <c r="C47" s="99"/>
      <c r="D47" s="57"/>
      <c r="E47" s="100"/>
      <c r="F47" s="80"/>
      <c r="G47" s="80"/>
      <c r="H47" s="80"/>
      <c r="I47" s="80"/>
      <c r="J47" s="80"/>
      <c r="K47" s="80"/>
      <c r="L47" s="80"/>
      <c r="M47" s="80"/>
      <c r="N47" s="81"/>
      <c r="O47" s="80"/>
      <c r="P47" s="82"/>
      <c r="Q47" s="83"/>
      <c r="R47" s="84"/>
      <c r="S47" s="80"/>
      <c r="T47" s="80"/>
      <c r="U47" s="80"/>
      <c r="V47" s="85"/>
      <c r="W47" s="85"/>
      <c r="X47" s="85"/>
      <c r="Y47" s="86"/>
    </row>
    <row r="48" spans="1:25" ht="34.5" customHeight="1">
      <c r="A48" s="61">
        <v>43</v>
      </c>
      <c r="B48" s="100"/>
      <c r="C48" s="99"/>
      <c r="D48" s="57"/>
      <c r="E48" s="100"/>
      <c r="F48" s="80"/>
      <c r="G48" s="80"/>
      <c r="H48" s="80"/>
      <c r="I48" s="80"/>
      <c r="J48" s="80"/>
      <c r="K48" s="80"/>
      <c r="L48" s="80"/>
      <c r="M48" s="80"/>
      <c r="N48" s="81"/>
      <c r="O48" s="80"/>
      <c r="P48" s="82"/>
      <c r="Q48" s="83"/>
      <c r="R48" s="84"/>
      <c r="S48" s="80"/>
      <c r="T48" s="80"/>
      <c r="U48" s="80"/>
      <c r="V48" s="85"/>
      <c r="W48" s="85"/>
      <c r="X48" s="85"/>
      <c r="Y48" s="86"/>
    </row>
    <row r="49" spans="1:25" ht="34.5" customHeight="1">
      <c r="A49" s="61">
        <v>44</v>
      </c>
      <c r="B49" s="100"/>
      <c r="C49" s="99"/>
      <c r="D49" s="57"/>
      <c r="E49" s="10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Q49" s="83"/>
      <c r="R49" s="84"/>
      <c r="S49" s="80"/>
      <c r="T49" s="80"/>
      <c r="U49" s="80"/>
      <c r="V49" s="85"/>
      <c r="W49" s="85"/>
      <c r="X49" s="85"/>
      <c r="Y49" s="86"/>
    </row>
    <row r="50" spans="1:25" ht="34.5" customHeight="1">
      <c r="A50" s="61">
        <v>45</v>
      </c>
      <c r="B50" s="100"/>
      <c r="C50" s="99"/>
      <c r="D50" s="57"/>
      <c r="E50" s="100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Q50" s="83"/>
      <c r="R50" s="84"/>
      <c r="S50" s="80"/>
      <c r="T50" s="80"/>
      <c r="U50" s="80"/>
      <c r="V50" s="85"/>
      <c r="W50" s="85"/>
      <c r="X50" s="85"/>
      <c r="Y50" s="86"/>
    </row>
    <row r="51" spans="1:25" ht="34.5" customHeight="1">
      <c r="A51" s="61">
        <v>46</v>
      </c>
      <c r="B51" s="100"/>
      <c r="C51" s="99"/>
      <c r="D51" s="57"/>
      <c r="E51" s="10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Q51" s="83"/>
      <c r="R51" s="84"/>
      <c r="S51" s="80"/>
      <c r="T51" s="80"/>
      <c r="U51" s="80"/>
      <c r="V51" s="85"/>
      <c r="W51" s="85"/>
      <c r="X51" s="85"/>
      <c r="Y51" s="86"/>
    </row>
    <row r="52" spans="1:25" ht="34.5" customHeight="1">
      <c r="A52" s="61">
        <v>47</v>
      </c>
      <c r="B52" s="100"/>
      <c r="C52" s="99"/>
      <c r="D52" s="57"/>
      <c r="E52" s="100"/>
      <c r="F52" s="80"/>
      <c r="G52" s="80"/>
      <c r="H52" s="80"/>
      <c r="I52" s="80"/>
      <c r="J52" s="80"/>
      <c r="K52" s="80"/>
      <c r="L52" s="80"/>
      <c r="M52" s="80"/>
      <c r="N52" s="81"/>
      <c r="O52" s="80"/>
      <c r="P52" s="82"/>
      <c r="Q52" s="83"/>
      <c r="R52" s="84"/>
      <c r="S52" s="80"/>
      <c r="T52" s="80"/>
      <c r="U52" s="80"/>
      <c r="V52" s="85"/>
      <c r="W52" s="85"/>
      <c r="X52" s="85"/>
      <c r="Y52" s="86"/>
    </row>
    <row r="53" spans="1:25" ht="34.5" customHeight="1" thickBot="1">
      <c r="A53" s="250" t="s">
        <v>221</v>
      </c>
      <c r="B53" s="251"/>
      <c r="C53" s="88"/>
      <c r="D53" s="88"/>
      <c r="E53" s="88"/>
      <c r="F53" s="68"/>
      <c r="G53" s="69">
        <f>SUM(G6:G52)</f>
        <v>44</v>
      </c>
      <c r="H53" s="69">
        <f aca="true" t="shared" si="2" ref="H53:N53">SUM(H6:H52)</f>
        <v>0</v>
      </c>
      <c r="I53" s="69">
        <f t="shared" si="2"/>
        <v>0</v>
      </c>
      <c r="J53" s="69">
        <f t="shared" si="2"/>
        <v>365</v>
      </c>
      <c r="K53" s="69">
        <f t="shared" si="2"/>
        <v>601</v>
      </c>
      <c r="L53" s="69">
        <f t="shared" si="2"/>
        <v>240</v>
      </c>
      <c r="M53" s="69">
        <f t="shared" si="2"/>
        <v>26</v>
      </c>
      <c r="N53" s="69">
        <f t="shared" si="2"/>
        <v>0</v>
      </c>
      <c r="O53" s="69">
        <f>SUM(O6:O52)</f>
        <v>1276</v>
      </c>
      <c r="P53" s="71">
        <f>SUM(P6:P52)</f>
        <v>171026.25999999998</v>
      </c>
      <c r="Q53" s="101">
        <f>SUM(Q6:Q52)</f>
        <v>714653</v>
      </c>
      <c r="R53" s="116"/>
      <c r="S53" s="69">
        <f aca="true" t="shared" si="3" ref="S53:Y53">SUM(S6:S52)</f>
        <v>95</v>
      </c>
      <c r="T53" s="69">
        <f t="shared" si="3"/>
        <v>157</v>
      </c>
      <c r="U53" s="69">
        <f t="shared" si="3"/>
        <v>252</v>
      </c>
      <c r="V53" s="71">
        <f t="shared" si="3"/>
        <v>22769.68</v>
      </c>
      <c r="W53" s="71">
        <f t="shared" si="3"/>
        <v>53244.62999999999</v>
      </c>
      <c r="X53" s="71">
        <f t="shared" si="3"/>
        <v>46632.22</v>
      </c>
      <c r="Y53" s="75">
        <f t="shared" si="3"/>
        <v>224200</v>
      </c>
    </row>
    <row r="54" spans="2:18" s="117" customFormat="1" ht="23.25" customHeight="1">
      <c r="B54" s="117">
        <f>COUNTIF(B6:B39,"*")</f>
        <v>34</v>
      </c>
      <c r="C54" s="118"/>
      <c r="F54" s="119">
        <f>COUNTIF(F6:F52,"&gt;0")</f>
        <v>8</v>
      </c>
      <c r="Q54" s="120"/>
      <c r="R54" s="119">
        <f>COUNTIF(R6:R52,"&gt;0")+COUNTIF(R6:R52,"*")</f>
        <v>26</v>
      </c>
    </row>
  </sheetData>
  <mergeCells count="27">
    <mergeCell ref="A53:B53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2362204724409449" right="0.1968503937007874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R54"/>
  <sheetViews>
    <sheetView workbookViewId="0" topLeftCell="A1">
      <selection activeCell="H43" sqref="H43"/>
    </sheetView>
  </sheetViews>
  <sheetFormatPr defaultColWidth="9.00390625" defaultRowHeight="16.5"/>
  <cols>
    <col min="1" max="1" width="4.125" style="46" customWidth="1"/>
    <col min="2" max="2" width="7.625" style="46" customWidth="1"/>
    <col min="3" max="3" width="6.625" style="76" customWidth="1"/>
    <col min="4" max="4" width="7.125" style="46" customWidth="1"/>
    <col min="5" max="5" width="6.625" style="46" customWidth="1"/>
    <col min="6" max="14" width="5.375" style="46" customWidth="1"/>
    <col min="15" max="15" width="6.625" style="46" customWidth="1"/>
    <col min="16" max="16" width="12.00390625" style="46" customWidth="1"/>
    <col min="17" max="17" width="10.125" style="77" customWidth="1"/>
    <col min="18" max="18" width="5.125" style="46" customWidth="1"/>
    <col min="19" max="21" width="5.75390625" style="46" customWidth="1"/>
    <col min="22" max="22" width="11.25390625" style="46" bestFit="1" customWidth="1"/>
    <col min="23" max="24" width="11.875" style="46" bestFit="1" customWidth="1"/>
    <col min="25" max="25" width="10.375" style="46" customWidth="1"/>
    <col min="26" max="26" width="9.00390625" style="46" customWidth="1"/>
    <col min="27" max="16384" width="0" style="46" hidden="1" customWidth="1"/>
  </cols>
  <sheetData>
    <row r="1" spans="1:25" ht="42" customHeight="1" thickBot="1">
      <c r="A1" s="240" t="s">
        <v>674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30" customHeight="1">
      <c r="A2" s="242" t="s">
        <v>675</v>
      </c>
      <c r="B2" s="243"/>
      <c r="C2" s="243"/>
      <c r="D2" s="243"/>
      <c r="E2" s="244"/>
      <c r="F2" s="245" t="s">
        <v>676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7" t="s">
        <v>677</v>
      </c>
      <c r="S2" s="248"/>
      <c r="T2" s="248"/>
      <c r="U2" s="248"/>
      <c r="V2" s="248"/>
      <c r="W2" s="248"/>
      <c r="X2" s="248"/>
      <c r="Y2" s="249"/>
    </row>
    <row r="3" spans="1:25" ht="19.5" customHeight="1">
      <c r="A3" s="222" t="s">
        <v>678</v>
      </c>
      <c r="B3" s="225" t="s">
        <v>679</v>
      </c>
      <c r="C3" s="219" t="s">
        <v>680</v>
      </c>
      <c r="D3" s="219" t="s">
        <v>681</v>
      </c>
      <c r="E3" s="225" t="s">
        <v>682</v>
      </c>
      <c r="F3" s="228" t="s">
        <v>683</v>
      </c>
      <c r="G3" s="230" t="s">
        <v>684</v>
      </c>
      <c r="H3" s="231"/>
      <c r="I3" s="231"/>
      <c r="J3" s="231"/>
      <c r="K3" s="231"/>
      <c r="L3" s="231"/>
      <c r="M3" s="231"/>
      <c r="N3" s="231"/>
      <c r="O3" s="232"/>
      <c r="P3" s="225" t="s">
        <v>685</v>
      </c>
      <c r="Q3" s="260" t="s">
        <v>686</v>
      </c>
      <c r="R3" s="263" t="s">
        <v>683</v>
      </c>
      <c r="S3" s="264" t="s">
        <v>684</v>
      </c>
      <c r="T3" s="264"/>
      <c r="U3" s="264"/>
      <c r="V3" s="258" t="s">
        <v>687</v>
      </c>
      <c r="W3" s="258" t="s">
        <v>688</v>
      </c>
      <c r="X3" s="258" t="s">
        <v>689</v>
      </c>
      <c r="Y3" s="269" t="s">
        <v>690</v>
      </c>
    </row>
    <row r="4" spans="1:25" ht="19.5" customHeight="1">
      <c r="A4" s="223"/>
      <c r="B4" s="226"/>
      <c r="C4" s="220"/>
      <c r="D4" s="220"/>
      <c r="E4" s="226"/>
      <c r="F4" s="233"/>
      <c r="G4" s="228" t="s">
        <v>691</v>
      </c>
      <c r="H4" s="228" t="s">
        <v>692</v>
      </c>
      <c r="I4" s="255" t="s">
        <v>693</v>
      </c>
      <c r="J4" s="256"/>
      <c r="K4" s="256"/>
      <c r="L4" s="256"/>
      <c r="M4" s="256"/>
      <c r="N4" s="257"/>
      <c r="O4" s="228" t="s">
        <v>694</v>
      </c>
      <c r="P4" s="226"/>
      <c r="Q4" s="261"/>
      <c r="R4" s="263"/>
      <c r="S4" s="265" t="s">
        <v>691</v>
      </c>
      <c r="T4" s="265" t="s">
        <v>695</v>
      </c>
      <c r="U4" s="265" t="s">
        <v>694</v>
      </c>
      <c r="V4" s="258"/>
      <c r="W4" s="258"/>
      <c r="X4" s="258"/>
      <c r="Y4" s="269"/>
    </row>
    <row r="5" spans="1:25" s="78" customFormat="1" ht="19.5" customHeight="1">
      <c r="A5" s="224"/>
      <c r="B5" s="227"/>
      <c r="C5" s="221"/>
      <c r="D5" s="221"/>
      <c r="E5" s="227"/>
      <c r="F5" s="229"/>
      <c r="G5" s="229"/>
      <c r="H5" s="229"/>
      <c r="I5" s="89" t="s">
        <v>696</v>
      </c>
      <c r="J5" s="89" t="s">
        <v>697</v>
      </c>
      <c r="K5" s="89" t="s">
        <v>698</v>
      </c>
      <c r="L5" s="89" t="s">
        <v>699</v>
      </c>
      <c r="M5" s="89" t="s">
        <v>700</v>
      </c>
      <c r="N5" s="60" t="s">
        <v>701</v>
      </c>
      <c r="O5" s="229"/>
      <c r="P5" s="227"/>
      <c r="Q5" s="262"/>
      <c r="R5" s="263"/>
      <c r="S5" s="265"/>
      <c r="T5" s="265"/>
      <c r="U5" s="265"/>
      <c r="V5" s="258"/>
      <c r="W5" s="258"/>
      <c r="X5" s="258"/>
      <c r="Y5" s="269"/>
    </row>
    <row r="6" spans="1:25" ht="34.5" customHeight="1">
      <c r="A6" s="61">
        <v>1</v>
      </c>
      <c r="B6" s="97" t="s">
        <v>702</v>
      </c>
      <c r="C6" s="98" t="s">
        <v>383</v>
      </c>
      <c r="D6" s="41" t="s">
        <v>703</v>
      </c>
      <c r="E6" s="97" t="s">
        <v>387</v>
      </c>
      <c r="F6" s="1"/>
      <c r="G6" s="1"/>
      <c r="H6" s="1"/>
      <c r="I6" s="1"/>
      <c r="J6" s="1"/>
      <c r="K6" s="1"/>
      <c r="L6" s="1"/>
      <c r="M6" s="1"/>
      <c r="N6" s="20"/>
      <c r="O6" s="1">
        <f aca="true" t="shared" si="0" ref="O6:O50">SUM(G6:N6)</f>
        <v>0</v>
      </c>
      <c r="P6" s="2"/>
      <c r="Q6" s="3"/>
      <c r="R6" s="102">
        <v>4</v>
      </c>
      <c r="S6" s="103">
        <v>8</v>
      </c>
      <c r="T6" s="103">
        <v>10</v>
      </c>
      <c r="U6" s="103">
        <f aca="true" t="shared" si="1" ref="U6:U50">SUM(S6:T6)</f>
        <v>18</v>
      </c>
      <c r="V6" s="104">
        <v>1726.84</v>
      </c>
      <c r="W6" s="104">
        <v>3357.2</v>
      </c>
      <c r="X6" s="104">
        <v>3303.2</v>
      </c>
      <c r="Y6" s="115">
        <v>11700</v>
      </c>
    </row>
    <row r="7" spans="1:25" ht="34.5" customHeight="1">
      <c r="A7" s="61">
        <v>2</v>
      </c>
      <c r="B7" s="97" t="s">
        <v>704</v>
      </c>
      <c r="C7" s="98" t="s">
        <v>383</v>
      </c>
      <c r="D7" s="41" t="s">
        <v>705</v>
      </c>
      <c r="E7" s="97" t="s">
        <v>384</v>
      </c>
      <c r="F7" s="1"/>
      <c r="G7" s="1"/>
      <c r="H7" s="1"/>
      <c r="I7" s="1"/>
      <c r="J7" s="1"/>
      <c r="K7" s="1"/>
      <c r="L7" s="1"/>
      <c r="M7" s="1"/>
      <c r="N7" s="20"/>
      <c r="O7" s="1">
        <f t="shared" si="0"/>
        <v>0</v>
      </c>
      <c r="P7" s="2"/>
      <c r="Q7" s="3"/>
      <c r="R7" s="62">
        <v>4</v>
      </c>
      <c r="S7" s="1">
        <v>0</v>
      </c>
      <c r="T7" s="1">
        <v>4</v>
      </c>
      <c r="U7" s="103">
        <f t="shared" si="1"/>
        <v>4</v>
      </c>
      <c r="V7" s="21">
        <v>517.83</v>
      </c>
      <c r="W7" s="21">
        <v>934.84</v>
      </c>
      <c r="X7" s="21">
        <v>855.4</v>
      </c>
      <c r="Y7" s="22">
        <v>3200</v>
      </c>
    </row>
    <row r="8" spans="1:25" ht="34.5" customHeight="1">
      <c r="A8" s="61">
        <v>3</v>
      </c>
      <c r="B8" s="97" t="s">
        <v>706</v>
      </c>
      <c r="C8" s="98" t="s">
        <v>383</v>
      </c>
      <c r="D8" s="41" t="s">
        <v>707</v>
      </c>
      <c r="E8" s="97" t="s">
        <v>387</v>
      </c>
      <c r="F8" s="1"/>
      <c r="G8" s="1"/>
      <c r="H8" s="1"/>
      <c r="I8" s="1"/>
      <c r="J8" s="1"/>
      <c r="K8" s="1"/>
      <c r="L8" s="1"/>
      <c r="M8" s="1"/>
      <c r="N8" s="20"/>
      <c r="O8" s="1">
        <f t="shared" si="0"/>
        <v>0</v>
      </c>
      <c r="P8" s="2"/>
      <c r="Q8" s="3"/>
      <c r="R8" s="62">
        <v>4</v>
      </c>
      <c r="S8" s="1">
        <v>0</v>
      </c>
      <c r="T8" s="1">
        <v>6</v>
      </c>
      <c r="U8" s="103">
        <f t="shared" si="1"/>
        <v>6</v>
      </c>
      <c r="V8" s="21">
        <v>543.1</v>
      </c>
      <c r="W8" s="21">
        <v>1085.96</v>
      </c>
      <c r="X8" s="21">
        <v>894.06</v>
      </c>
      <c r="Y8" s="22">
        <v>3480</v>
      </c>
    </row>
    <row r="9" spans="1:25" s="78" customFormat="1" ht="34.5" customHeight="1">
      <c r="A9" s="61">
        <v>4</v>
      </c>
      <c r="B9" s="97" t="s">
        <v>708</v>
      </c>
      <c r="C9" s="98" t="s">
        <v>383</v>
      </c>
      <c r="D9" s="41" t="s">
        <v>709</v>
      </c>
      <c r="E9" s="97" t="s">
        <v>387</v>
      </c>
      <c r="F9" s="1"/>
      <c r="G9" s="1"/>
      <c r="H9" s="1"/>
      <c r="I9" s="1"/>
      <c r="J9" s="1"/>
      <c r="K9" s="1"/>
      <c r="L9" s="1"/>
      <c r="M9" s="1"/>
      <c r="N9" s="20"/>
      <c r="O9" s="1">
        <f t="shared" si="0"/>
        <v>0</v>
      </c>
      <c r="P9" s="2"/>
      <c r="Q9" s="3"/>
      <c r="R9" s="62">
        <v>5</v>
      </c>
      <c r="S9" s="1">
        <v>0</v>
      </c>
      <c r="T9" s="1">
        <v>3</v>
      </c>
      <c r="U9" s="103">
        <f t="shared" si="1"/>
        <v>3</v>
      </c>
      <c r="V9" s="21">
        <v>325.91</v>
      </c>
      <c r="W9" s="21">
        <v>672.99</v>
      </c>
      <c r="X9" s="21">
        <v>606.6</v>
      </c>
      <c r="Y9" s="22">
        <v>2400</v>
      </c>
    </row>
    <row r="10" spans="1:25" ht="34.5" customHeight="1">
      <c r="A10" s="61">
        <v>5</v>
      </c>
      <c r="B10" s="97" t="s">
        <v>708</v>
      </c>
      <c r="C10" s="98" t="s">
        <v>383</v>
      </c>
      <c r="D10" s="41" t="s">
        <v>710</v>
      </c>
      <c r="E10" s="97" t="s">
        <v>384</v>
      </c>
      <c r="F10" s="1"/>
      <c r="G10" s="1"/>
      <c r="H10" s="1"/>
      <c r="I10" s="1"/>
      <c r="J10" s="1"/>
      <c r="K10" s="1"/>
      <c r="L10" s="1"/>
      <c r="M10" s="1"/>
      <c r="N10" s="20"/>
      <c r="O10" s="1">
        <f t="shared" si="0"/>
        <v>0</v>
      </c>
      <c r="P10" s="2"/>
      <c r="Q10" s="3"/>
      <c r="R10" s="62">
        <v>5</v>
      </c>
      <c r="S10" s="1">
        <v>8</v>
      </c>
      <c r="T10" s="1">
        <v>0</v>
      </c>
      <c r="U10" s="103">
        <f t="shared" si="1"/>
        <v>8</v>
      </c>
      <c r="V10" s="21">
        <v>876.87</v>
      </c>
      <c r="W10" s="21">
        <v>1771.54</v>
      </c>
      <c r="X10" s="21">
        <v>1528.5</v>
      </c>
      <c r="Y10" s="22">
        <v>6400</v>
      </c>
    </row>
    <row r="11" spans="1:25" ht="34.5" customHeight="1">
      <c r="A11" s="61">
        <v>6</v>
      </c>
      <c r="B11" s="97" t="s">
        <v>711</v>
      </c>
      <c r="C11" s="98" t="s">
        <v>383</v>
      </c>
      <c r="D11" s="41" t="s">
        <v>712</v>
      </c>
      <c r="E11" s="97" t="s">
        <v>387</v>
      </c>
      <c r="F11" s="1"/>
      <c r="G11" s="1"/>
      <c r="H11" s="1"/>
      <c r="I11" s="1"/>
      <c r="J11" s="1"/>
      <c r="K11" s="1"/>
      <c r="L11" s="1"/>
      <c r="M11" s="1"/>
      <c r="N11" s="20"/>
      <c r="O11" s="1">
        <f t="shared" si="0"/>
        <v>0</v>
      </c>
      <c r="P11" s="2"/>
      <c r="Q11" s="3"/>
      <c r="R11" s="4">
        <v>4</v>
      </c>
      <c r="S11" s="1">
        <v>0</v>
      </c>
      <c r="T11" s="1">
        <v>41</v>
      </c>
      <c r="U11" s="103">
        <f t="shared" si="1"/>
        <v>41</v>
      </c>
      <c r="V11" s="21">
        <v>3627.99</v>
      </c>
      <c r="W11" s="21">
        <v>7866.84</v>
      </c>
      <c r="X11" s="21">
        <v>6606.65</v>
      </c>
      <c r="Y11" s="22">
        <v>25750</v>
      </c>
    </row>
    <row r="12" spans="1:25" ht="34.5" customHeight="1">
      <c r="A12" s="61">
        <v>7</v>
      </c>
      <c r="B12" s="97" t="s">
        <v>713</v>
      </c>
      <c r="C12" s="98" t="s">
        <v>383</v>
      </c>
      <c r="D12" s="41" t="s">
        <v>714</v>
      </c>
      <c r="E12" s="97" t="s">
        <v>384</v>
      </c>
      <c r="F12" s="1"/>
      <c r="G12" s="1"/>
      <c r="H12" s="1"/>
      <c r="I12" s="1"/>
      <c r="J12" s="1"/>
      <c r="K12" s="1"/>
      <c r="L12" s="1"/>
      <c r="M12" s="1"/>
      <c r="N12" s="20"/>
      <c r="O12" s="1">
        <f t="shared" si="0"/>
        <v>0</v>
      </c>
      <c r="P12" s="2"/>
      <c r="Q12" s="3"/>
      <c r="R12" s="62">
        <v>4</v>
      </c>
      <c r="S12" s="1">
        <v>27</v>
      </c>
      <c r="T12" s="1">
        <v>20</v>
      </c>
      <c r="U12" s="103">
        <f t="shared" si="1"/>
        <v>47</v>
      </c>
      <c r="V12" s="21">
        <v>3837.08</v>
      </c>
      <c r="W12" s="21">
        <v>9375</v>
      </c>
      <c r="X12" s="21">
        <v>8143.22</v>
      </c>
      <c r="Y12" s="22">
        <v>32000</v>
      </c>
    </row>
    <row r="13" spans="1:25" ht="34.5" customHeight="1">
      <c r="A13" s="61">
        <v>8</v>
      </c>
      <c r="B13" s="97" t="s">
        <v>715</v>
      </c>
      <c r="C13" s="98" t="s">
        <v>383</v>
      </c>
      <c r="D13" s="41" t="s">
        <v>716</v>
      </c>
      <c r="E13" s="97" t="s">
        <v>384</v>
      </c>
      <c r="F13" s="1"/>
      <c r="G13" s="1"/>
      <c r="H13" s="1"/>
      <c r="I13" s="1"/>
      <c r="J13" s="1"/>
      <c r="K13" s="1"/>
      <c r="L13" s="1"/>
      <c r="M13" s="1"/>
      <c r="N13" s="20"/>
      <c r="O13" s="1">
        <f t="shared" si="0"/>
        <v>0</v>
      </c>
      <c r="P13" s="2"/>
      <c r="Q13" s="95"/>
      <c r="R13" s="4">
        <v>4</v>
      </c>
      <c r="S13" s="1">
        <v>0</v>
      </c>
      <c r="T13" s="1">
        <v>10</v>
      </c>
      <c r="U13" s="103">
        <f t="shared" si="1"/>
        <v>10</v>
      </c>
      <c r="V13" s="21">
        <v>1160.75</v>
      </c>
      <c r="W13" s="21">
        <v>2200.19</v>
      </c>
      <c r="X13" s="21">
        <v>1934.91</v>
      </c>
      <c r="Y13" s="22">
        <v>7020</v>
      </c>
    </row>
    <row r="14" spans="1:25" ht="34.5" customHeight="1">
      <c r="A14" s="61">
        <v>9</v>
      </c>
      <c r="B14" s="97" t="s">
        <v>717</v>
      </c>
      <c r="C14" s="98" t="s">
        <v>383</v>
      </c>
      <c r="D14" s="41" t="s">
        <v>710</v>
      </c>
      <c r="E14" s="97" t="s">
        <v>387</v>
      </c>
      <c r="F14" s="1"/>
      <c r="G14" s="1"/>
      <c r="H14" s="1"/>
      <c r="I14" s="1"/>
      <c r="J14" s="1"/>
      <c r="K14" s="1"/>
      <c r="L14" s="1"/>
      <c r="M14" s="1"/>
      <c r="N14" s="20"/>
      <c r="O14" s="1">
        <f t="shared" si="0"/>
        <v>0</v>
      </c>
      <c r="P14" s="2"/>
      <c r="Q14" s="3"/>
      <c r="R14" s="4" t="s">
        <v>718</v>
      </c>
      <c r="S14" s="1">
        <v>0</v>
      </c>
      <c r="T14" s="1">
        <v>10</v>
      </c>
      <c r="U14" s="103">
        <f t="shared" si="1"/>
        <v>10</v>
      </c>
      <c r="V14" s="21">
        <v>488.87</v>
      </c>
      <c r="W14" s="21">
        <v>2247.46</v>
      </c>
      <c r="X14" s="21">
        <v>2095.46</v>
      </c>
      <c r="Y14" s="22">
        <v>8500</v>
      </c>
    </row>
    <row r="15" spans="1:25" ht="34.5" customHeight="1">
      <c r="A15" s="61">
        <v>10</v>
      </c>
      <c r="B15" s="97" t="s">
        <v>719</v>
      </c>
      <c r="C15" s="98" t="s">
        <v>383</v>
      </c>
      <c r="D15" s="41" t="s">
        <v>720</v>
      </c>
      <c r="E15" s="97" t="s">
        <v>387</v>
      </c>
      <c r="F15" s="1"/>
      <c r="G15" s="1"/>
      <c r="H15" s="1"/>
      <c r="I15" s="1"/>
      <c r="J15" s="1"/>
      <c r="K15" s="1"/>
      <c r="L15" s="1"/>
      <c r="M15" s="1"/>
      <c r="N15" s="20"/>
      <c r="O15" s="1">
        <f t="shared" si="0"/>
        <v>0</v>
      </c>
      <c r="P15" s="2"/>
      <c r="Q15" s="3"/>
      <c r="R15" s="4">
        <v>4</v>
      </c>
      <c r="S15" s="1">
        <v>0</v>
      </c>
      <c r="T15" s="1">
        <v>12</v>
      </c>
      <c r="U15" s="103">
        <f t="shared" si="1"/>
        <v>12</v>
      </c>
      <c r="V15" s="21">
        <v>1163.16</v>
      </c>
      <c r="W15" s="21">
        <v>2037.97</v>
      </c>
      <c r="X15" s="21">
        <v>1761.87</v>
      </c>
      <c r="Y15" s="22">
        <v>6600</v>
      </c>
    </row>
    <row r="16" spans="1:25" ht="34.5" customHeight="1">
      <c r="A16" s="61">
        <v>11</v>
      </c>
      <c r="B16" s="97" t="s">
        <v>721</v>
      </c>
      <c r="C16" s="98" t="s">
        <v>383</v>
      </c>
      <c r="D16" s="41" t="s">
        <v>722</v>
      </c>
      <c r="E16" s="97" t="s">
        <v>387</v>
      </c>
      <c r="F16" s="1"/>
      <c r="G16" s="1"/>
      <c r="H16" s="1"/>
      <c r="I16" s="1"/>
      <c r="J16" s="1"/>
      <c r="K16" s="1"/>
      <c r="L16" s="1"/>
      <c r="M16" s="1"/>
      <c r="N16" s="20"/>
      <c r="O16" s="1">
        <f t="shared" si="0"/>
        <v>0</v>
      </c>
      <c r="P16" s="2"/>
      <c r="Q16" s="3"/>
      <c r="R16" s="4">
        <v>4</v>
      </c>
      <c r="S16" s="1">
        <v>0</v>
      </c>
      <c r="T16" s="1">
        <v>6</v>
      </c>
      <c r="U16" s="103">
        <f t="shared" si="1"/>
        <v>6</v>
      </c>
      <c r="V16" s="21">
        <v>709.69</v>
      </c>
      <c r="W16" s="21">
        <v>1211.84</v>
      </c>
      <c r="X16" s="21">
        <v>1074.93</v>
      </c>
      <c r="Y16" s="22">
        <v>4800</v>
      </c>
    </row>
    <row r="17" spans="1:25" ht="34.5" customHeight="1">
      <c r="A17" s="61">
        <v>12</v>
      </c>
      <c r="B17" s="97" t="s">
        <v>723</v>
      </c>
      <c r="C17" s="98" t="s">
        <v>383</v>
      </c>
      <c r="D17" s="41" t="s">
        <v>724</v>
      </c>
      <c r="E17" s="97" t="s">
        <v>384</v>
      </c>
      <c r="F17" s="1"/>
      <c r="G17" s="1"/>
      <c r="H17" s="1"/>
      <c r="I17" s="1"/>
      <c r="J17" s="1"/>
      <c r="K17" s="1"/>
      <c r="L17" s="1"/>
      <c r="M17" s="1"/>
      <c r="N17" s="20"/>
      <c r="O17" s="1">
        <f t="shared" si="0"/>
        <v>0</v>
      </c>
      <c r="P17" s="2"/>
      <c r="Q17" s="3"/>
      <c r="R17" s="4">
        <v>4</v>
      </c>
      <c r="S17" s="1">
        <v>0</v>
      </c>
      <c r="T17" s="1">
        <v>8</v>
      </c>
      <c r="U17" s="103">
        <f t="shared" si="1"/>
        <v>8</v>
      </c>
      <c r="V17" s="21">
        <v>786.81</v>
      </c>
      <c r="W17" s="21">
        <v>1546.67</v>
      </c>
      <c r="X17" s="21">
        <v>1369.49</v>
      </c>
      <c r="Y17" s="22">
        <v>4800</v>
      </c>
    </row>
    <row r="18" spans="1:25" ht="34.5" customHeight="1">
      <c r="A18" s="61">
        <v>13</v>
      </c>
      <c r="B18" s="97" t="s">
        <v>725</v>
      </c>
      <c r="C18" s="98" t="s">
        <v>393</v>
      </c>
      <c r="D18" s="41" t="s">
        <v>726</v>
      </c>
      <c r="E18" s="97" t="s">
        <v>384</v>
      </c>
      <c r="F18" s="1">
        <v>14</v>
      </c>
      <c r="G18" s="1">
        <v>0</v>
      </c>
      <c r="H18" s="1">
        <v>0</v>
      </c>
      <c r="I18" s="1">
        <v>0</v>
      </c>
      <c r="J18" s="1">
        <v>39</v>
      </c>
      <c r="K18" s="1">
        <v>65</v>
      </c>
      <c r="L18" s="1">
        <v>33</v>
      </c>
      <c r="M18" s="1">
        <v>0</v>
      </c>
      <c r="N18" s="20">
        <v>0</v>
      </c>
      <c r="O18" s="1">
        <f t="shared" si="0"/>
        <v>137</v>
      </c>
      <c r="P18" s="2">
        <v>16315.46</v>
      </c>
      <c r="Q18" s="3">
        <v>53000</v>
      </c>
      <c r="R18" s="62"/>
      <c r="S18" s="1"/>
      <c r="T18" s="1"/>
      <c r="U18" s="103">
        <f t="shared" si="1"/>
        <v>0</v>
      </c>
      <c r="V18" s="21"/>
      <c r="W18" s="21"/>
      <c r="X18" s="21"/>
      <c r="Y18" s="22"/>
    </row>
    <row r="19" spans="1:25" ht="34.5" customHeight="1">
      <c r="A19" s="61">
        <v>14</v>
      </c>
      <c r="B19" s="97" t="s">
        <v>727</v>
      </c>
      <c r="C19" s="98" t="s">
        <v>393</v>
      </c>
      <c r="D19" s="41" t="s">
        <v>728</v>
      </c>
      <c r="E19" s="97" t="s">
        <v>387</v>
      </c>
      <c r="F19" s="1"/>
      <c r="G19" s="1"/>
      <c r="H19" s="1"/>
      <c r="I19" s="1"/>
      <c r="J19" s="1"/>
      <c r="K19" s="1"/>
      <c r="L19" s="1"/>
      <c r="M19" s="1"/>
      <c r="N19" s="20"/>
      <c r="O19" s="1">
        <f t="shared" si="0"/>
        <v>0</v>
      </c>
      <c r="P19" s="2"/>
      <c r="Q19" s="3"/>
      <c r="R19" s="62">
        <v>4</v>
      </c>
      <c r="S19" s="1">
        <v>6</v>
      </c>
      <c r="T19" s="1">
        <v>13</v>
      </c>
      <c r="U19" s="103">
        <f t="shared" si="1"/>
        <v>19</v>
      </c>
      <c r="V19" s="21">
        <v>1548.21</v>
      </c>
      <c r="W19" s="21">
        <v>3702.96</v>
      </c>
      <c r="X19" s="21">
        <v>3122.87</v>
      </c>
      <c r="Y19" s="22">
        <v>17500</v>
      </c>
    </row>
    <row r="20" spans="1:25" ht="34.5" customHeight="1">
      <c r="A20" s="61">
        <v>15</v>
      </c>
      <c r="B20" s="97" t="s">
        <v>729</v>
      </c>
      <c r="C20" s="98" t="s">
        <v>393</v>
      </c>
      <c r="D20" s="41" t="s">
        <v>730</v>
      </c>
      <c r="E20" s="97" t="s">
        <v>387</v>
      </c>
      <c r="F20" s="1"/>
      <c r="G20" s="1"/>
      <c r="H20" s="1"/>
      <c r="I20" s="1"/>
      <c r="J20" s="1"/>
      <c r="K20" s="1"/>
      <c r="L20" s="1"/>
      <c r="M20" s="1"/>
      <c r="N20" s="20"/>
      <c r="O20" s="1">
        <f t="shared" si="0"/>
        <v>0</v>
      </c>
      <c r="P20" s="2"/>
      <c r="Q20" s="3"/>
      <c r="R20" s="62" t="s">
        <v>718</v>
      </c>
      <c r="S20" s="1">
        <v>4</v>
      </c>
      <c r="T20" s="1">
        <v>7</v>
      </c>
      <c r="U20" s="103">
        <f t="shared" si="1"/>
        <v>11</v>
      </c>
      <c r="V20" s="21">
        <v>1086.79</v>
      </c>
      <c r="W20" s="21">
        <v>2115.26</v>
      </c>
      <c r="X20" s="21">
        <v>1909.37</v>
      </c>
      <c r="Y20" s="22">
        <v>13140</v>
      </c>
    </row>
    <row r="21" spans="1:25" ht="34.5" customHeight="1">
      <c r="A21" s="61">
        <v>16</v>
      </c>
      <c r="B21" s="97" t="s">
        <v>706</v>
      </c>
      <c r="C21" s="98" t="s">
        <v>393</v>
      </c>
      <c r="D21" s="41" t="s">
        <v>731</v>
      </c>
      <c r="E21" s="97" t="s">
        <v>387</v>
      </c>
      <c r="F21" s="1"/>
      <c r="G21" s="1"/>
      <c r="H21" s="1"/>
      <c r="I21" s="1"/>
      <c r="J21" s="1"/>
      <c r="K21" s="1"/>
      <c r="L21" s="1"/>
      <c r="M21" s="1"/>
      <c r="N21" s="20"/>
      <c r="O21" s="1">
        <f t="shared" si="0"/>
        <v>0</v>
      </c>
      <c r="P21" s="2"/>
      <c r="Q21" s="3"/>
      <c r="R21" s="4">
        <v>5</v>
      </c>
      <c r="S21" s="1">
        <v>2</v>
      </c>
      <c r="T21" s="1">
        <v>0</v>
      </c>
      <c r="U21" s="103">
        <f t="shared" si="1"/>
        <v>2</v>
      </c>
      <c r="V21" s="21">
        <v>272.59</v>
      </c>
      <c r="W21" s="21">
        <v>708.72</v>
      </c>
      <c r="X21" s="21">
        <v>629.86</v>
      </c>
      <c r="Y21" s="22">
        <v>2200</v>
      </c>
    </row>
    <row r="22" spans="1:25" ht="34.5" customHeight="1">
      <c r="A22" s="61">
        <v>17</v>
      </c>
      <c r="B22" s="97" t="s">
        <v>732</v>
      </c>
      <c r="C22" s="98" t="s">
        <v>393</v>
      </c>
      <c r="D22" s="41" t="s">
        <v>733</v>
      </c>
      <c r="E22" s="97" t="s">
        <v>387</v>
      </c>
      <c r="F22" s="1"/>
      <c r="G22" s="1"/>
      <c r="H22" s="1"/>
      <c r="I22" s="1"/>
      <c r="J22" s="1"/>
      <c r="K22" s="1"/>
      <c r="L22" s="1"/>
      <c r="M22" s="1"/>
      <c r="N22" s="20"/>
      <c r="O22" s="1">
        <f t="shared" si="0"/>
        <v>0</v>
      </c>
      <c r="P22" s="2"/>
      <c r="Q22" s="3"/>
      <c r="R22" s="4">
        <v>5</v>
      </c>
      <c r="S22" s="1">
        <v>2</v>
      </c>
      <c r="T22" s="1">
        <v>0</v>
      </c>
      <c r="U22" s="103">
        <f t="shared" si="1"/>
        <v>2</v>
      </c>
      <c r="V22" s="21">
        <v>187.89</v>
      </c>
      <c r="W22" s="21">
        <v>553.65</v>
      </c>
      <c r="X22" s="21">
        <v>478.73</v>
      </c>
      <c r="Y22" s="22">
        <v>3000</v>
      </c>
    </row>
    <row r="23" spans="1:25" ht="34.5" customHeight="1">
      <c r="A23" s="61">
        <v>18</v>
      </c>
      <c r="B23" s="97" t="s">
        <v>732</v>
      </c>
      <c r="C23" s="98" t="s">
        <v>393</v>
      </c>
      <c r="D23" s="41" t="s">
        <v>734</v>
      </c>
      <c r="E23" s="97" t="s">
        <v>384</v>
      </c>
      <c r="F23" s="1"/>
      <c r="G23" s="1"/>
      <c r="H23" s="1"/>
      <c r="I23" s="1"/>
      <c r="J23" s="1"/>
      <c r="K23" s="1"/>
      <c r="L23" s="1"/>
      <c r="M23" s="1"/>
      <c r="N23" s="20"/>
      <c r="O23" s="1">
        <f t="shared" si="0"/>
        <v>0</v>
      </c>
      <c r="P23" s="2"/>
      <c r="Q23" s="3"/>
      <c r="R23" s="4">
        <v>4</v>
      </c>
      <c r="S23" s="1">
        <v>2</v>
      </c>
      <c r="T23" s="1">
        <v>0</v>
      </c>
      <c r="U23" s="103">
        <f t="shared" si="1"/>
        <v>2</v>
      </c>
      <c r="V23" s="21">
        <v>333.61</v>
      </c>
      <c r="W23" s="21">
        <v>783.92</v>
      </c>
      <c r="X23" s="21">
        <v>699.16</v>
      </c>
      <c r="Y23" s="22">
        <v>6000</v>
      </c>
    </row>
    <row r="24" spans="1:25" ht="34.5" customHeight="1">
      <c r="A24" s="61">
        <v>19</v>
      </c>
      <c r="B24" s="97" t="s">
        <v>735</v>
      </c>
      <c r="C24" s="98" t="s">
        <v>393</v>
      </c>
      <c r="D24" s="41" t="s">
        <v>736</v>
      </c>
      <c r="E24" s="97" t="s">
        <v>384</v>
      </c>
      <c r="F24" s="1"/>
      <c r="G24" s="1"/>
      <c r="H24" s="1"/>
      <c r="I24" s="1"/>
      <c r="J24" s="1"/>
      <c r="K24" s="1"/>
      <c r="L24" s="1"/>
      <c r="M24" s="1"/>
      <c r="N24" s="20"/>
      <c r="O24" s="1">
        <f t="shared" si="0"/>
        <v>0</v>
      </c>
      <c r="P24" s="2"/>
      <c r="Q24" s="3"/>
      <c r="R24" s="4">
        <v>5</v>
      </c>
      <c r="S24" s="1">
        <v>4</v>
      </c>
      <c r="T24" s="1">
        <v>2</v>
      </c>
      <c r="U24" s="103">
        <f t="shared" si="1"/>
        <v>6</v>
      </c>
      <c r="V24" s="21">
        <v>532.33</v>
      </c>
      <c r="W24" s="21">
        <v>1466.71</v>
      </c>
      <c r="X24" s="21">
        <v>1259.98</v>
      </c>
      <c r="Y24" s="22">
        <v>6860</v>
      </c>
    </row>
    <row r="25" spans="1:25" ht="34.5" customHeight="1">
      <c r="A25" s="61">
        <v>20</v>
      </c>
      <c r="B25" s="97" t="s">
        <v>737</v>
      </c>
      <c r="C25" s="98" t="s">
        <v>393</v>
      </c>
      <c r="D25" s="41" t="s">
        <v>738</v>
      </c>
      <c r="E25" s="97" t="s">
        <v>384</v>
      </c>
      <c r="F25" s="1"/>
      <c r="G25" s="1"/>
      <c r="H25" s="1"/>
      <c r="I25" s="1"/>
      <c r="J25" s="1"/>
      <c r="K25" s="1"/>
      <c r="L25" s="1"/>
      <c r="M25" s="1"/>
      <c r="N25" s="20"/>
      <c r="O25" s="1">
        <f t="shared" si="0"/>
        <v>0</v>
      </c>
      <c r="P25" s="2"/>
      <c r="Q25" s="3"/>
      <c r="R25" s="4">
        <v>5</v>
      </c>
      <c r="S25" s="1">
        <v>0</v>
      </c>
      <c r="T25" s="1">
        <v>4</v>
      </c>
      <c r="U25" s="103">
        <f t="shared" si="1"/>
        <v>4</v>
      </c>
      <c r="V25" s="21">
        <v>525</v>
      </c>
      <c r="W25" s="21">
        <v>1530.88</v>
      </c>
      <c r="X25" s="21">
        <v>1358.4</v>
      </c>
      <c r="Y25" s="22">
        <v>12720</v>
      </c>
    </row>
    <row r="26" spans="1:25" ht="34.5" customHeight="1">
      <c r="A26" s="61">
        <v>21</v>
      </c>
      <c r="B26" s="97" t="s">
        <v>739</v>
      </c>
      <c r="C26" s="98" t="s">
        <v>393</v>
      </c>
      <c r="D26" s="41" t="s">
        <v>740</v>
      </c>
      <c r="E26" s="97" t="s">
        <v>397</v>
      </c>
      <c r="F26" s="1"/>
      <c r="G26" s="1"/>
      <c r="H26" s="1"/>
      <c r="I26" s="1"/>
      <c r="J26" s="1"/>
      <c r="K26" s="1"/>
      <c r="L26" s="1"/>
      <c r="M26" s="1"/>
      <c r="N26" s="20"/>
      <c r="O26" s="1">
        <f t="shared" si="0"/>
        <v>0</v>
      </c>
      <c r="P26" s="2"/>
      <c r="Q26" s="3"/>
      <c r="R26" s="4">
        <v>5</v>
      </c>
      <c r="S26" s="1">
        <v>0</v>
      </c>
      <c r="T26" s="1">
        <v>4</v>
      </c>
      <c r="U26" s="103">
        <f t="shared" si="1"/>
        <v>4</v>
      </c>
      <c r="V26" s="21">
        <v>396.85</v>
      </c>
      <c r="W26" s="21">
        <v>1140.08</v>
      </c>
      <c r="X26" s="21">
        <v>996.8</v>
      </c>
      <c r="Y26" s="22">
        <v>6320</v>
      </c>
    </row>
    <row r="27" spans="1:25" ht="34.5" customHeight="1">
      <c r="A27" s="61">
        <v>22</v>
      </c>
      <c r="B27" s="97" t="s">
        <v>741</v>
      </c>
      <c r="C27" s="98" t="s">
        <v>404</v>
      </c>
      <c r="D27" s="41" t="s">
        <v>742</v>
      </c>
      <c r="E27" s="97" t="s">
        <v>387</v>
      </c>
      <c r="F27" s="1"/>
      <c r="G27" s="1"/>
      <c r="H27" s="1"/>
      <c r="I27" s="1"/>
      <c r="J27" s="1"/>
      <c r="K27" s="1"/>
      <c r="L27" s="1"/>
      <c r="M27" s="1"/>
      <c r="N27" s="20"/>
      <c r="O27" s="1">
        <f t="shared" si="0"/>
        <v>0</v>
      </c>
      <c r="P27" s="2"/>
      <c r="Q27" s="3"/>
      <c r="R27" s="4">
        <v>5</v>
      </c>
      <c r="S27" s="1">
        <v>21</v>
      </c>
      <c r="T27" s="1">
        <v>10</v>
      </c>
      <c r="U27" s="103">
        <f t="shared" si="1"/>
        <v>31</v>
      </c>
      <c r="V27" s="21">
        <v>2664.71</v>
      </c>
      <c r="W27" s="21">
        <v>6713.85</v>
      </c>
      <c r="X27" s="21">
        <v>5655.81</v>
      </c>
      <c r="Y27" s="22">
        <v>60000</v>
      </c>
    </row>
    <row r="28" spans="1:252" ht="34.5" customHeight="1">
      <c r="A28" s="61">
        <v>23</v>
      </c>
      <c r="B28" s="97" t="s">
        <v>743</v>
      </c>
      <c r="C28" s="98" t="s">
        <v>404</v>
      </c>
      <c r="D28" s="41" t="s">
        <v>744</v>
      </c>
      <c r="E28" s="97" t="s">
        <v>745</v>
      </c>
      <c r="F28" s="1">
        <v>14</v>
      </c>
      <c r="G28" s="1">
        <v>0</v>
      </c>
      <c r="H28" s="1">
        <v>0</v>
      </c>
      <c r="I28" s="1">
        <v>0</v>
      </c>
      <c r="J28" s="1">
        <v>0</v>
      </c>
      <c r="K28" s="1">
        <v>48</v>
      </c>
      <c r="L28" s="1">
        <v>0</v>
      </c>
      <c r="M28" s="1">
        <v>0</v>
      </c>
      <c r="N28" s="20">
        <v>0</v>
      </c>
      <c r="O28" s="1">
        <f t="shared" si="0"/>
        <v>48</v>
      </c>
      <c r="P28" s="2">
        <v>5327.62</v>
      </c>
      <c r="Q28" s="3">
        <v>20000</v>
      </c>
      <c r="R28" s="4"/>
      <c r="S28" s="1"/>
      <c r="T28" s="1"/>
      <c r="U28" s="103">
        <f t="shared" si="1"/>
        <v>0</v>
      </c>
      <c r="V28" s="21"/>
      <c r="W28" s="21"/>
      <c r="X28" s="21"/>
      <c r="Y28" s="22"/>
      <c r="IN28" s="78"/>
      <c r="IO28" s="78"/>
      <c r="IP28" s="78"/>
      <c r="IQ28" s="78"/>
      <c r="IR28" s="78"/>
    </row>
    <row r="29" spans="1:25" ht="34.5" customHeight="1">
      <c r="A29" s="61">
        <v>24</v>
      </c>
      <c r="B29" s="97" t="s">
        <v>746</v>
      </c>
      <c r="C29" s="98" t="s">
        <v>404</v>
      </c>
      <c r="D29" s="41" t="s">
        <v>747</v>
      </c>
      <c r="E29" s="97" t="s">
        <v>398</v>
      </c>
      <c r="F29" s="1">
        <v>15</v>
      </c>
      <c r="G29" s="1">
        <v>3</v>
      </c>
      <c r="H29" s="1">
        <v>0</v>
      </c>
      <c r="I29" s="1">
        <v>0</v>
      </c>
      <c r="J29" s="1">
        <v>0</v>
      </c>
      <c r="K29" s="1">
        <v>42</v>
      </c>
      <c r="L29" s="1">
        <v>92</v>
      </c>
      <c r="M29" s="1">
        <v>0</v>
      </c>
      <c r="N29" s="20">
        <v>0</v>
      </c>
      <c r="O29" s="1">
        <f t="shared" si="0"/>
        <v>137</v>
      </c>
      <c r="P29" s="2">
        <v>25584.57</v>
      </c>
      <c r="Q29" s="3">
        <v>75128</v>
      </c>
      <c r="R29" s="62"/>
      <c r="S29" s="1"/>
      <c r="T29" s="1"/>
      <c r="U29" s="103">
        <f t="shared" si="1"/>
        <v>0</v>
      </c>
      <c r="V29" s="21"/>
      <c r="W29" s="21"/>
      <c r="X29" s="21"/>
      <c r="Y29" s="22"/>
    </row>
    <row r="30" spans="1:25" ht="34.5" customHeight="1">
      <c r="A30" s="61">
        <v>25</v>
      </c>
      <c r="B30" s="97" t="s">
        <v>748</v>
      </c>
      <c r="C30" s="98" t="s">
        <v>404</v>
      </c>
      <c r="D30" s="41" t="s">
        <v>749</v>
      </c>
      <c r="E30" s="97" t="s">
        <v>745</v>
      </c>
      <c r="F30" s="1"/>
      <c r="G30" s="1"/>
      <c r="H30" s="1"/>
      <c r="I30" s="1"/>
      <c r="J30" s="1"/>
      <c r="K30" s="1"/>
      <c r="L30" s="1"/>
      <c r="M30" s="1"/>
      <c r="N30" s="20"/>
      <c r="O30" s="1">
        <f t="shared" si="0"/>
        <v>0</v>
      </c>
      <c r="P30" s="2"/>
      <c r="Q30" s="3"/>
      <c r="R30" s="4" t="s">
        <v>718</v>
      </c>
      <c r="S30" s="1">
        <v>0</v>
      </c>
      <c r="T30" s="1">
        <v>4</v>
      </c>
      <c r="U30" s="103">
        <f t="shared" si="1"/>
        <v>4</v>
      </c>
      <c r="V30" s="21">
        <v>356.71</v>
      </c>
      <c r="W30" s="21">
        <v>1006.04</v>
      </c>
      <c r="X30" s="21">
        <v>970.7</v>
      </c>
      <c r="Y30" s="22">
        <v>4500</v>
      </c>
    </row>
    <row r="31" spans="1:25" ht="34.5" customHeight="1">
      <c r="A31" s="61">
        <v>26</v>
      </c>
      <c r="B31" s="97" t="s">
        <v>750</v>
      </c>
      <c r="C31" s="98" t="s">
        <v>751</v>
      </c>
      <c r="D31" s="41" t="s">
        <v>752</v>
      </c>
      <c r="E31" s="97" t="s">
        <v>753</v>
      </c>
      <c r="F31" s="1">
        <v>14</v>
      </c>
      <c r="G31" s="1">
        <v>1</v>
      </c>
      <c r="H31" s="1">
        <v>0</v>
      </c>
      <c r="I31" s="1">
        <v>0</v>
      </c>
      <c r="J31" s="1">
        <v>24</v>
      </c>
      <c r="K31" s="1">
        <v>72</v>
      </c>
      <c r="L31" s="1">
        <v>0</v>
      </c>
      <c r="M31" s="1">
        <v>0</v>
      </c>
      <c r="N31" s="20">
        <v>0</v>
      </c>
      <c r="O31" s="1">
        <f t="shared" si="0"/>
        <v>97</v>
      </c>
      <c r="P31" s="2">
        <v>10083.09</v>
      </c>
      <c r="Q31" s="3">
        <v>37600</v>
      </c>
      <c r="R31" s="62"/>
      <c r="S31" s="1"/>
      <c r="T31" s="1"/>
      <c r="U31" s="103">
        <f t="shared" si="1"/>
        <v>0</v>
      </c>
      <c r="V31" s="21"/>
      <c r="W31" s="21"/>
      <c r="X31" s="21"/>
      <c r="Y31" s="22"/>
    </row>
    <row r="32" spans="1:25" ht="34.5" customHeight="1">
      <c r="A32" s="61">
        <v>27</v>
      </c>
      <c r="B32" s="97" t="s">
        <v>754</v>
      </c>
      <c r="C32" s="98" t="s">
        <v>755</v>
      </c>
      <c r="D32" s="41" t="s">
        <v>756</v>
      </c>
      <c r="E32" s="97" t="s">
        <v>757</v>
      </c>
      <c r="F32" s="1"/>
      <c r="G32" s="1"/>
      <c r="H32" s="1"/>
      <c r="I32" s="1"/>
      <c r="J32" s="1"/>
      <c r="K32" s="1"/>
      <c r="L32" s="1"/>
      <c r="M32" s="1"/>
      <c r="N32" s="20"/>
      <c r="O32" s="1">
        <f t="shared" si="0"/>
        <v>0</v>
      </c>
      <c r="P32" s="2"/>
      <c r="Q32" s="3"/>
      <c r="R32" s="62">
        <v>4</v>
      </c>
      <c r="S32" s="1">
        <v>0</v>
      </c>
      <c r="T32" s="1">
        <v>4</v>
      </c>
      <c r="U32" s="103">
        <f t="shared" si="1"/>
        <v>4</v>
      </c>
      <c r="V32" s="21">
        <v>292.82</v>
      </c>
      <c r="W32" s="21">
        <v>698.32</v>
      </c>
      <c r="X32" s="21">
        <v>576.04</v>
      </c>
      <c r="Y32" s="22">
        <v>3000</v>
      </c>
    </row>
    <row r="33" spans="1:25" ht="34.5" customHeight="1">
      <c r="A33" s="61">
        <v>28</v>
      </c>
      <c r="B33" s="97" t="s">
        <v>719</v>
      </c>
      <c r="C33" s="98" t="s">
        <v>755</v>
      </c>
      <c r="D33" s="41" t="s">
        <v>758</v>
      </c>
      <c r="E33" s="97" t="s">
        <v>398</v>
      </c>
      <c r="F33" s="1">
        <v>15</v>
      </c>
      <c r="G33" s="1">
        <v>1</v>
      </c>
      <c r="H33" s="1">
        <v>0</v>
      </c>
      <c r="I33" s="1">
        <v>14</v>
      </c>
      <c r="J33" s="1">
        <v>95</v>
      </c>
      <c r="K33" s="1">
        <v>154</v>
      </c>
      <c r="L33" s="1">
        <v>99</v>
      </c>
      <c r="M33" s="1">
        <v>0</v>
      </c>
      <c r="N33" s="20">
        <v>0</v>
      </c>
      <c r="O33" s="1">
        <f t="shared" si="0"/>
        <v>363</v>
      </c>
      <c r="P33" s="2">
        <v>49343.24</v>
      </c>
      <c r="Q33" s="3">
        <v>150000</v>
      </c>
      <c r="R33" s="4"/>
      <c r="S33" s="1"/>
      <c r="T33" s="1"/>
      <c r="U33" s="103">
        <f t="shared" si="1"/>
        <v>0</v>
      </c>
      <c r="V33" s="21"/>
      <c r="W33" s="21"/>
      <c r="X33" s="21"/>
      <c r="Y33" s="22"/>
    </row>
    <row r="34" spans="1:25" ht="34.5" customHeight="1">
      <c r="A34" s="61">
        <v>29</v>
      </c>
      <c r="B34" s="97" t="s">
        <v>759</v>
      </c>
      <c r="C34" s="98" t="s">
        <v>760</v>
      </c>
      <c r="D34" s="41" t="s">
        <v>761</v>
      </c>
      <c r="E34" s="97" t="s">
        <v>762</v>
      </c>
      <c r="F34" s="1"/>
      <c r="G34" s="1"/>
      <c r="H34" s="1"/>
      <c r="I34" s="1"/>
      <c r="J34" s="1"/>
      <c r="K34" s="1"/>
      <c r="L34" s="1"/>
      <c r="M34" s="1"/>
      <c r="N34" s="20"/>
      <c r="O34" s="1">
        <f t="shared" si="0"/>
        <v>0</v>
      </c>
      <c r="P34" s="2"/>
      <c r="Q34" s="3"/>
      <c r="R34" s="4">
        <v>4</v>
      </c>
      <c r="S34" s="1">
        <v>16</v>
      </c>
      <c r="T34" s="1">
        <v>0</v>
      </c>
      <c r="U34" s="103">
        <f t="shared" si="1"/>
        <v>16</v>
      </c>
      <c r="V34" s="21">
        <v>1824.64</v>
      </c>
      <c r="W34" s="21">
        <v>4347.24</v>
      </c>
      <c r="X34" s="21">
        <v>3859.6</v>
      </c>
      <c r="Y34" s="22">
        <v>25000</v>
      </c>
    </row>
    <row r="35" spans="1:25" ht="34.5" customHeight="1">
      <c r="A35" s="61">
        <v>30</v>
      </c>
      <c r="B35" s="97" t="s">
        <v>759</v>
      </c>
      <c r="C35" s="98" t="s">
        <v>760</v>
      </c>
      <c r="D35" s="41" t="s">
        <v>763</v>
      </c>
      <c r="E35" s="97" t="s">
        <v>387</v>
      </c>
      <c r="F35" s="1"/>
      <c r="G35" s="1"/>
      <c r="H35" s="1"/>
      <c r="I35" s="1"/>
      <c r="J35" s="1"/>
      <c r="K35" s="1"/>
      <c r="L35" s="1"/>
      <c r="M35" s="1"/>
      <c r="N35" s="20"/>
      <c r="O35" s="1">
        <f t="shared" si="0"/>
        <v>0</v>
      </c>
      <c r="P35" s="2"/>
      <c r="Q35" s="3"/>
      <c r="R35" s="4">
        <v>4</v>
      </c>
      <c r="S35" s="1">
        <v>6</v>
      </c>
      <c r="T35" s="1">
        <v>6</v>
      </c>
      <c r="U35" s="103">
        <f t="shared" si="1"/>
        <v>12</v>
      </c>
      <c r="V35" s="21">
        <v>1245.95</v>
      </c>
      <c r="W35" s="21">
        <v>2560.27</v>
      </c>
      <c r="X35" s="21">
        <v>2203.11</v>
      </c>
      <c r="Y35" s="22">
        <v>8500</v>
      </c>
    </row>
    <row r="36" spans="1:25" ht="34.5" customHeight="1">
      <c r="A36" s="61">
        <v>31</v>
      </c>
      <c r="B36" s="97" t="s">
        <v>764</v>
      </c>
      <c r="C36" s="98" t="s">
        <v>760</v>
      </c>
      <c r="D36" s="41" t="s">
        <v>765</v>
      </c>
      <c r="E36" s="97" t="s">
        <v>766</v>
      </c>
      <c r="F36" s="1"/>
      <c r="G36" s="1"/>
      <c r="H36" s="1"/>
      <c r="I36" s="1"/>
      <c r="J36" s="1"/>
      <c r="K36" s="1"/>
      <c r="L36" s="1"/>
      <c r="M36" s="1"/>
      <c r="N36" s="20"/>
      <c r="O36" s="1">
        <f t="shared" si="0"/>
        <v>0</v>
      </c>
      <c r="P36" s="2"/>
      <c r="Q36" s="3"/>
      <c r="R36" s="62">
        <v>4</v>
      </c>
      <c r="S36" s="1">
        <v>2</v>
      </c>
      <c r="T36" s="1">
        <v>0</v>
      </c>
      <c r="U36" s="103">
        <f t="shared" si="1"/>
        <v>2</v>
      </c>
      <c r="V36" s="21">
        <v>192</v>
      </c>
      <c r="W36" s="21">
        <v>501.14</v>
      </c>
      <c r="X36" s="21">
        <v>459.74</v>
      </c>
      <c r="Y36" s="22">
        <v>1500</v>
      </c>
    </row>
    <row r="37" spans="1:25" ht="34.5" customHeight="1">
      <c r="A37" s="61">
        <v>32</v>
      </c>
      <c r="B37" s="97" t="s">
        <v>767</v>
      </c>
      <c r="C37" s="98" t="s">
        <v>760</v>
      </c>
      <c r="D37" s="41" t="s">
        <v>768</v>
      </c>
      <c r="E37" s="97" t="s">
        <v>387</v>
      </c>
      <c r="F37" s="1"/>
      <c r="G37" s="1"/>
      <c r="H37" s="1"/>
      <c r="I37" s="1"/>
      <c r="J37" s="1"/>
      <c r="K37" s="1"/>
      <c r="L37" s="1"/>
      <c r="M37" s="1"/>
      <c r="N37" s="20"/>
      <c r="O37" s="1">
        <f t="shared" si="0"/>
        <v>0</v>
      </c>
      <c r="P37" s="2"/>
      <c r="Q37" s="3"/>
      <c r="R37" s="4">
        <v>4</v>
      </c>
      <c r="S37" s="1">
        <v>0</v>
      </c>
      <c r="T37" s="1">
        <v>18</v>
      </c>
      <c r="U37" s="103">
        <f t="shared" si="1"/>
        <v>18</v>
      </c>
      <c r="V37" s="21">
        <v>1848.95</v>
      </c>
      <c r="W37" s="21">
        <v>2818.67</v>
      </c>
      <c r="X37" s="21">
        <v>2437.65</v>
      </c>
      <c r="Y37" s="22">
        <v>8640</v>
      </c>
    </row>
    <row r="38" spans="1:25" ht="34.5" customHeight="1">
      <c r="A38" s="61">
        <v>33</v>
      </c>
      <c r="B38" s="97" t="s">
        <v>767</v>
      </c>
      <c r="C38" s="98" t="s">
        <v>760</v>
      </c>
      <c r="D38" s="41" t="s">
        <v>768</v>
      </c>
      <c r="E38" s="97" t="s">
        <v>387</v>
      </c>
      <c r="F38" s="1"/>
      <c r="G38" s="1"/>
      <c r="H38" s="1"/>
      <c r="I38" s="1"/>
      <c r="J38" s="1"/>
      <c r="K38" s="1"/>
      <c r="L38" s="1"/>
      <c r="M38" s="1"/>
      <c r="N38" s="20"/>
      <c r="O38" s="1">
        <f t="shared" si="0"/>
        <v>0</v>
      </c>
      <c r="P38" s="2"/>
      <c r="Q38" s="3"/>
      <c r="R38" s="4">
        <v>4</v>
      </c>
      <c r="S38" s="1">
        <v>0</v>
      </c>
      <c r="T38" s="1">
        <v>4</v>
      </c>
      <c r="U38" s="103">
        <f t="shared" si="1"/>
        <v>4</v>
      </c>
      <c r="V38" s="21">
        <v>377</v>
      </c>
      <c r="W38" s="21">
        <v>591.56</v>
      </c>
      <c r="X38" s="21">
        <v>511.16</v>
      </c>
      <c r="Y38" s="22">
        <v>1920</v>
      </c>
    </row>
    <row r="39" spans="1:25" ht="34.5" customHeight="1">
      <c r="A39" s="61">
        <v>34</v>
      </c>
      <c r="B39" s="97" t="s">
        <v>769</v>
      </c>
      <c r="C39" s="98" t="s">
        <v>760</v>
      </c>
      <c r="D39" s="41" t="s">
        <v>770</v>
      </c>
      <c r="E39" s="97" t="s">
        <v>387</v>
      </c>
      <c r="F39" s="1"/>
      <c r="G39" s="1"/>
      <c r="H39" s="1"/>
      <c r="I39" s="1"/>
      <c r="J39" s="1"/>
      <c r="K39" s="1"/>
      <c r="L39" s="1"/>
      <c r="M39" s="1"/>
      <c r="N39" s="20"/>
      <c r="O39" s="1">
        <f t="shared" si="0"/>
        <v>0</v>
      </c>
      <c r="P39" s="2"/>
      <c r="Q39" s="3"/>
      <c r="R39" s="4">
        <v>4</v>
      </c>
      <c r="S39" s="1">
        <v>4</v>
      </c>
      <c r="T39" s="1">
        <v>9</v>
      </c>
      <c r="U39" s="103">
        <f t="shared" si="1"/>
        <v>13</v>
      </c>
      <c r="V39" s="21">
        <v>1396</v>
      </c>
      <c r="W39" s="21">
        <v>3081.24</v>
      </c>
      <c r="X39" s="21">
        <v>2819.76</v>
      </c>
      <c r="Y39" s="22">
        <v>9500</v>
      </c>
    </row>
    <row r="40" spans="1:25" ht="34.5" customHeight="1">
      <c r="A40" s="61">
        <v>35</v>
      </c>
      <c r="B40" s="97" t="s">
        <v>771</v>
      </c>
      <c r="C40" s="98" t="s">
        <v>760</v>
      </c>
      <c r="D40" s="41" t="s">
        <v>772</v>
      </c>
      <c r="E40" s="97" t="s">
        <v>387</v>
      </c>
      <c r="F40" s="1"/>
      <c r="G40" s="1"/>
      <c r="H40" s="1"/>
      <c r="I40" s="1"/>
      <c r="J40" s="1"/>
      <c r="K40" s="1"/>
      <c r="L40" s="1"/>
      <c r="M40" s="1"/>
      <c r="N40" s="20"/>
      <c r="O40" s="1">
        <f t="shared" si="0"/>
        <v>0</v>
      </c>
      <c r="P40" s="2"/>
      <c r="Q40" s="3"/>
      <c r="R40" s="62" t="s">
        <v>718</v>
      </c>
      <c r="S40" s="1">
        <v>0</v>
      </c>
      <c r="T40" s="1">
        <v>18</v>
      </c>
      <c r="U40" s="103">
        <f t="shared" si="1"/>
        <v>18</v>
      </c>
      <c r="V40" s="21">
        <v>1629</v>
      </c>
      <c r="W40" s="21">
        <v>3352.56</v>
      </c>
      <c r="X40" s="21">
        <v>2885.41</v>
      </c>
      <c r="Y40" s="22">
        <v>12500</v>
      </c>
    </row>
    <row r="41" spans="1:25" ht="34.5" customHeight="1">
      <c r="A41" s="61">
        <v>36</v>
      </c>
      <c r="B41" s="97" t="s">
        <v>711</v>
      </c>
      <c r="C41" s="98" t="s">
        <v>760</v>
      </c>
      <c r="D41" s="41" t="s">
        <v>773</v>
      </c>
      <c r="E41" s="97" t="s">
        <v>757</v>
      </c>
      <c r="F41" s="1"/>
      <c r="G41" s="1"/>
      <c r="H41" s="1"/>
      <c r="I41" s="1"/>
      <c r="J41" s="1"/>
      <c r="K41" s="1"/>
      <c r="L41" s="1"/>
      <c r="M41" s="1"/>
      <c r="N41" s="20"/>
      <c r="O41" s="1">
        <f t="shared" si="0"/>
        <v>0</v>
      </c>
      <c r="P41" s="2"/>
      <c r="Q41" s="3"/>
      <c r="R41" s="4">
        <v>4</v>
      </c>
      <c r="S41" s="1">
        <v>0</v>
      </c>
      <c r="T41" s="1">
        <v>17</v>
      </c>
      <c r="U41" s="103">
        <f t="shared" si="1"/>
        <v>17</v>
      </c>
      <c r="V41" s="21">
        <v>1592.46</v>
      </c>
      <c r="W41" s="21">
        <v>2657.54</v>
      </c>
      <c r="X41" s="21">
        <v>2438.06</v>
      </c>
      <c r="Y41" s="22">
        <v>6460</v>
      </c>
    </row>
    <row r="42" spans="1:25" ht="34.5" customHeight="1">
      <c r="A42" s="61">
        <v>37</v>
      </c>
      <c r="B42" s="97" t="s">
        <v>711</v>
      </c>
      <c r="C42" s="98" t="s">
        <v>760</v>
      </c>
      <c r="D42" s="41" t="s">
        <v>784</v>
      </c>
      <c r="E42" s="97" t="s">
        <v>387</v>
      </c>
      <c r="F42" s="1"/>
      <c r="G42" s="1"/>
      <c r="H42" s="1"/>
      <c r="I42" s="1"/>
      <c r="J42" s="1"/>
      <c r="K42" s="1"/>
      <c r="L42" s="1"/>
      <c r="M42" s="1"/>
      <c r="N42" s="20"/>
      <c r="O42" s="1">
        <f t="shared" si="0"/>
        <v>0</v>
      </c>
      <c r="P42" s="2"/>
      <c r="Q42" s="3"/>
      <c r="R42" s="4">
        <v>4</v>
      </c>
      <c r="S42" s="1">
        <v>0</v>
      </c>
      <c r="T42" s="1">
        <v>37</v>
      </c>
      <c r="U42" s="103">
        <f t="shared" si="1"/>
        <v>37</v>
      </c>
      <c r="V42" s="21">
        <v>3589.32</v>
      </c>
      <c r="W42" s="21">
        <v>6698</v>
      </c>
      <c r="X42" s="21">
        <v>5965.9</v>
      </c>
      <c r="Y42" s="22">
        <v>16650</v>
      </c>
    </row>
    <row r="43" spans="1:25" ht="34.5" customHeight="1">
      <c r="A43" s="61">
        <v>38</v>
      </c>
      <c r="B43" s="97" t="s">
        <v>741</v>
      </c>
      <c r="C43" s="98" t="s">
        <v>760</v>
      </c>
      <c r="D43" s="41" t="s">
        <v>774</v>
      </c>
      <c r="E43" s="97" t="s">
        <v>387</v>
      </c>
      <c r="F43" s="1"/>
      <c r="G43" s="1"/>
      <c r="H43" s="1"/>
      <c r="I43" s="1"/>
      <c r="J43" s="1"/>
      <c r="K43" s="1"/>
      <c r="L43" s="1"/>
      <c r="M43" s="1"/>
      <c r="N43" s="20"/>
      <c r="O43" s="1">
        <f t="shared" si="0"/>
        <v>0</v>
      </c>
      <c r="P43" s="2"/>
      <c r="Q43" s="3"/>
      <c r="R43" s="62">
        <v>4</v>
      </c>
      <c r="S43" s="1">
        <v>4</v>
      </c>
      <c r="T43" s="1">
        <v>9</v>
      </c>
      <c r="U43" s="103">
        <f t="shared" si="1"/>
        <v>13</v>
      </c>
      <c r="V43" s="21">
        <v>1161.83</v>
      </c>
      <c r="W43" s="21">
        <v>2101.88</v>
      </c>
      <c r="X43" s="21">
        <v>1826.32</v>
      </c>
      <c r="Y43" s="22">
        <v>7000</v>
      </c>
    </row>
    <row r="44" spans="1:25" ht="34.5" customHeight="1">
      <c r="A44" s="61">
        <v>39</v>
      </c>
      <c r="B44" s="97" t="s">
        <v>741</v>
      </c>
      <c r="C44" s="98" t="s">
        <v>760</v>
      </c>
      <c r="D44" s="41" t="s">
        <v>775</v>
      </c>
      <c r="E44" s="97" t="s">
        <v>387</v>
      </c>
      <c r="F44" s="1"/>
      <c r="G44" s="1"/>
      <c r="H44" s="1"/>
      <c r="I44" s="1"/>
      <c r="J44" s="1"/>
      <c r="K44" s="1"/>
      <c r="L44" s="1"/>
      <c r="M44" s="1"/>
      <c r="N44" s="20"/>
      <c r="O44" s="1">
        <f t="shared" si="0"/>
        <v>0</v>
      </c>
      <c r="P44" s="2"/>
      <c r="Q44" s="3"/>
      <c r="R44" s="4">
        <v>4</v>
      </c>
      <c r="S44" s="1">
        <v>5</v>
      </c>
      <c r="T44" s="1">
        <v>6</v>
      </c>
      <c r="U44" s="103">
        <f t="shared" si="1"/>
        <v>11</v>
      </c>
      <c r="V44" s="21">
        <v>1069.34</v>
      </c>
      <c r="W44" s="21">
        <v>1858.73</v>
      </c>
      <c r="X44" s="21">
        <v>1616.44</v>
      </c>
      <c r="Y44" s="22">
        <v>6000</v>
      </c>
    </row>
    <row r="45" spans="1:25" ht="34.5" customHeight="1">
      <c r="A45" s="61">
        <v>40</v>
      </c>
      <c r="B45" s="97" t="s">
        <v>725</v>
      </c>
      <c r="C45" s="98" t="s">
        <v>760</v>
      </c>
      <c r="D45" s="41" t="s">
        <v>776</v>
      </c>
      <c r="E45" s="97" t="s">
        <v>384</v>
      </c>
      <c r="F45" s="1"/>
      <c r="G45" s="1"/>
      <c r="H45" s="1"/>
      <c r="I45" s="1"/>
      <c r="J45" s="1"/>
      <c r="K45" s="1"/>
      <c r="L45" s="1"/>
      <c r="M45" s="1"/>
      <c r="N45" s="20"/>
      <c r="O45" s="1">
        <f t="shared" si="0"/>
        <v>0</v>
      </c>
      <c r="P45" s="2"/>
      <c r="Q45" s="3"/>
      <c r="R45" s="4">
        <v>4</v>
      </c>
      <c r="S45" s="1">
        <v>28</v>
      </c>
      <c r="T45" s="1">
        <v>20</v>
      </c>
      <c r="U45" s="103">
        <f t="shared" si="1"/>
        <v>48</v>
      </c>
      <c r="V45" s="21">
        <v>4080</v>
      </c>
      <c r="W45" s="21">
        <v>9992.66</v>
      </c>
      <c r="X45" s="21">
        <v>8514.46</v>
      </c>
      <c r="Y45" s="22">
        <v>42500</v>
      </c>
    </row>
    <row r="46" spans="1:25" ht="34.5" customHeight="1">
      <c r="A46" s="61">
        <v>41</v>
      </c>
      <c r="B46" s="97" t="s">
        <v>777</v>
      </c>
      <c r="C46" s="98" t="s">
        <v>760</v>
      </c>
      <c r="D46" s="41" t="s">
        <v>778</v>
      </c>
      <c r="E46" s="97" t="s">
        <v>757</v>
      </c>
      <c r="F46" s="1"/>
      <c r="G46" s="1"/>
      <c r="H46" s="1"/>
      <c r="I46" s="1"/>
      <c r="J46" s="1"/>
      <c r="K46" s="1"/>
      <c r="L46" s="1"/>
      <c r="M46" s="1"/>
      <c r="N46" s="20"/>
      <c r="O46" s="1">
        <f t="shared" si="0"/>
        <v>0</v>
      </c>
      <c r="P46" s="2"/>
      <c r="Q46" s="3"/>
      <c r="R46" s="62">
        <v>4</v>
      </c>
      <c r="S46" s="1">
        <v>0</v>
      </c>
      <c r="T46" s="1">
        <v>5</v>
      </c>
      <c r="U46" s="103">
        <f t="shared" si="1"/>
        <v>5</v>
      </c>
      <c r="V46" s="21">
        <v>450</v>
      </c>
      <c r="W46" s="21">
        <v>791.01</v>
      </c>
      <c r="X46" s="21">
        <v>757.85</v>
      </c>
      <c r="Y46" s="22">
        <v>3500</v>
      </c>
    </row>
    <row r="47" spans="1:25" ht="34.5" customHeight="1">
      <c r="A47" s="61">
        <v>42</v>
      </c>
      <c r="B47" s="97" t="s">
        <v>777</v>
      </c>
      <c r="C47" s="98" t="s">
        <v>760</v>
      </c>
      <c r="D47" s="41" t="s">
        <v>778</v>
      </c>
      <c r="E47" s="97" t="s">
        <v>757</v>
      </c>
      <c r="F47" s="1"/>
      <c r="G47" s="1"/>
      <c r="H47" s="1"/>
      <c r="I47" s="1"/>
      <c r="J47" s="1"/>
      <c r="K47" s="1"/>
      <c r="L47" s="1"/>
      <c r="M47" s="1"/>
      <c r="N47" s="20"/>
      <c r="O47" s="1">
        <f t="shared" si="0"/>
        <v>0</v>
      </c>
      <c r="P47" s="2"/>
      <c r="Q47" s="3"/>
      <c r="R47" s="62">
        <v>4</v>
      </c>
      <c r="S47" s="1">
        <v>0</v>
      </c>
      <c r="T47" s="1">
        <v>8</v>
      </c>
      <c r="U47" s="103">
        <f t="shared" si="1"/>
        <v>8</v>
      </c>
      <c r="V47" s="21">
        <v>627</v>
      </c>
      <c r="W47" s="21">
        <v>1230.31</v>
      </c>
      <c r="X47" s="21">
        <v>1084.59</v>
      </c>
      <c r="Y47" s="22">
        <v>5392</v>
      </c>
    </row>
    <row r="48" spans="1:25" ht="34.5" customHeight="1">
      <c r="A48" s="61">
        <v>43</v>
      </c>
      <c r="B48" s="97" t="s">
        <v>777</v>
      </c>
      <c r="C48" s="98" t="s">
        <v>760</v>
      </c>
      <c r="D48" s="41" t="s">
        <v>779</v>
      </c>
      <c r="E48" s="97" t="s">
        <v>387</v>
      </c>
      <c r="F48" s="1"/>
      <c r="G48" s="1"/>
      <c r="H48" s="1"/>
      <c r="I48" s="1"/>
      <c r="J48" s="1"/>
      <c r="K48" s="1"/>
      <c r="L48" s="1"/>
      <c r="M48" s="1"/>
      <c r="N48" s="20"/>
      <c r="O48" s="1">
        <f t="shared" si="0"/>
        <v>0</v>
      </c>
      <c r="P48" s="2"/>
      <c r="Q48" s="3"/>
      <c r="R48" s="62">
        <v>4</v>
      </c>
      <c r="S48" s="1">
        <v>36</v>
      </c>
      <c r="T48" s="1">
        <v>0</v>
      </c>
      <c r="U48" s="103">
        <f t="shared" si="1"/>
        <v>36</v>
      </c>
      <c r="V48" s="21">
        <v>2905</v>
      </c>
      <c r="W48" s="21">
        <v>6275.9</v>
      </c>
      <c r="X48" s="21">
        <v>5265.92</v>
      </c>
      <c r="Y48" s="22">
        <v>29970</v>
      </c>
    </row>
    <row r="49" spans="1:25" ht="34.5" customHeight="1">
      <c r="A49" s="61">
        <v>44</v>
      </c>
      <c r="B49" s="97" t="s">
        <v>780</v>
      </c>
      <c r="C49" s="98" t="s">
        <v>760</v>
      </c>
      <c r="D49" s="41" t="s">
        <v>781</v>
      </c>
      <c r="E49" s="97" t="s">
        <v>387</v>
      </c>
      <c r="F49" s="1"/>
      <c r="G49" s="1"/>
      <c r="H49" s="1"/>
      <c r="I49" s="1"/>
      <c r="J49" s="1"/>
      <c r="K49" s="1"/>
      <c r="L49" s="1"/>
      <c r="M49" s="1"/>
      <c r="N49" s="20"/>
      <c r="O49" s="1">
        <f t="shared" si="0"/>
        <v>0</v>
      </c>
      <c r="P49" s="2"/>
      <c r="Q49" s="3"/>
      <c r="R49" s="62">
        <v>4</v>
      </c>
      <c r="S49" s="1">
        <v>6</v>
      </c>
      <c r="T49" s="1">
        <v>0</v>
      </c>
      <c r="U49" s="103">
        <f t="shared" si="1"/>
        <v>6</v>
      </c>
      <c r="V49" s="21">
        <v>443</v>
      </c>
      <c r="W49" s="21">
        <v>954.42</v>
      </c>
      <c r="X49" s="21">
        <v>819.6</v>
      </c>
      <c r="Y49" s="22">
        <v>3600</v>
      </c>
    </row>
    <row r="50" spans="1:25" ht="34.5" customHeight="1">
      <c r="A50" s="61">
        <v>45</v>
      </c>
      <c r="B50" s="100" t="s">
        <v>725</v>
      </c>
      <c r="C50" s="99" t="s">
        <v>760</v>
      </c>
      <c r="D50" s="57" t="s">
        <v>782</v>
      </c>
      <c r="E50" s="100" t="s">
        <v>384</v>
      </c>
      <c r="F50" s="80"/>
      <c r="G50" s="80"/>
      <c r="H50" s="80"/>
      <c r="I50" s="80"/>
      <c r="J50" s="80"/>
      <c r="K50" s="80"/>
      <c r="L50" s="80"/>
      <c r="M50" s="80"/>
      <c r="N50" s="81"/>
      <c r="O50" s="1">
        <f t="shared" si="0"/>
        <v>0</v>
      </c>
      <c r="P50" s="82"/>
      <c r="Q50" s="83"/>
      <c r="R50" s="84">
        <v>4</v>
      </c>
      <c r="S50" s="80">
        <v>3</v>
      </c>
      <c r="T50" s="80">
        <v>5</v>
      </c>
      <c r="U50" s="103">
        <f t="shared" si="1"/>
        <v>8</v>
      </c>
      <c r="V50" s="85">
        <v>672.99</v>
      </c>
      <c r="W50" s="85">
        <v>1898.27</v>
      </c>
      <c r="X50" s="85">
        <v>1642.99</v>
      </c>
      <c r="Y50" s="86">
        <v>7500</v>
      </c>
    </row>
    <row r="51" spans="1:25" ht="34.5" customHeight="1">
      <c r="A51" s="61">
        <v>46</v>
      </c>
      <c r="B51" s="100"/>
      <c r="C51" s="99"/>
      <c r="D51" s="57"/>
      <c r="E51" s="10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Q51" s="83"/>
      <c r="R51" s="84"/>
      <c r="S51" s="80"/>
      <c r="T51" s="80"/>
      <c r="U51" s="1"/>
      <c r="V51" s="85"/>
      <c r="W51" s="85"/>
      <c r="X51" s="85"/>
      <c r="Y51" s="86"/>
    </row>
    <row r="52" spans="1:25" ht="34.5" customHeight="1">
      <c r="A52" s="61">
        <v>47</v>
      </c>
      <c r="B52" s="100"/>
      <c r="C52" s="99"/>
      <c r="D52" s="57"/>
      <c r="E52" s="100"/>
      <c r="F52" s="80"/>
      <c r="G52" s="80"/>
      <c r="H52" s="80"/>
      <c r="I52" s="80"/>
      <c r="J52" s="80"/>
      <c r="K52" s="80"/>
      <c r="L52" s="80"/>
      <c r="M52" s="80"/>
      <c r="N52" s="81"/>
      <c r="O52" s="80"/>
      <c r="P52" s="82"/>
      <c r="Q52" s="83"/>
      <c r="R52" s="84"/>
      <c r="S52" s="80"/>
      <c r="T52" s="80"/>
      <c r="U52" s="1"/>
      <c r="V52" s="85"/>
      <c r="W52" s="85"/>
      <c r="X52" s="85"/>
      <c r="Y52" s="86"/>
    </row>
    <row r="53" spans="1:25" ht="34.5" customHeight="1" thickBot="1">
      <c r="A53" s="250" t="s">
        <v>783</v>
      </c>
      <c r="B53" s="251"/>
      <c r="C53" s="88"/>
      <c r="D53" s="88"/>
      <c r="E53" s="88"/>
      <c r="F53" s="68"/>
      <c r="G53" s="69">
        <f>SUM(G6:G50)</f>
        <v>5</v>
      </c>
      <c r="H53" s="69">
        <f>SUM(H6:H50)</f>
        <v>0</v>
      </c>
      <c r="I53" s="69">
        <f aca="true" t="shared" si="2" ref="I53:O53">SUM(I6:I50)</f>
        <v>14</v>
      </c>
      <c r="J53" s="69">
        <f t="shared" si="2"/>
        <v>158</v>
      </c>
      <c r="K53" s="69">
        <f t="shared" si="2"/>
        <v>381</v>
      </c>
      <c r="L53" s="69">
        <f t="shared" si="2"/>
        <v>224</v>
      </c>
      <c r="M53" s="69">
        <f t="shared" si="2"/>
        <v>0</v>
      </c>
      <c r="N53" s="69">
        <f t="shared" si="2"/>
        <v>0</v>
      </c>
      <c r="O53" s="69">
        <f t="shared" si="2"/>
        <v>782</v>
      </c>
      <c r="P53" s="71">
        <f>SUM(P6:P50)</f>
        <v>106653.97999999998</v>
      </c>
      <c r="Q53" s="101">
        <f>SUM(Q6:Q50)</f>
        <v>335728</v>
      </c>
      <c r="R53" s="116"/>
      <c r="S53" s="69">
        <f aca="true" t="shared" si="3" ref="S53:Y53">SUM(S6:S50)</f>
        <v>194</v>
      </c>
      <c r="T53" s="69">
        <f t="shared" si="3"/>
        <v>340</v>
      </c>
      <c r="U53" s="69">
        <f t="shared" si="3"/>
        <v>534</v>
      </c>
      <c r="V53" s="71">
        <f t="shared" si="3"/>
        <v>49066.89</v>
      </c>
      <c r="W53" s="71">
        <f t="shared" si="3"/>
        <v>106440.28999999998</v>
      </c>
      <c r="X53" s="71">
        <f t="shared" si="3"/>
        <v>92940.57000000004</v>
      </c>
      <c r="Y53" s="75">
        <f t="shared" si="3"/>
        <v>448022</v>
      </c>
    </row>
    <row r="54" spans="2:18" s="117" customFormat="1" ht="23.25" customHeight="1">
      <c r="B54" s="117">
        <f>COUNTIF(B6:B50,"*")</f>
        <v>45</v>
      </c>
      <c r="C54" s="118"/>
      <c r="F54" s="119">
        <f>COUNTIF(F6:F50,"&gt;0")</f>
        <v>5</v>
      </c>
      <c r="Q54" s="120"/>
      <c r="R54" s="119">
        <f>COUNTIF(R6:R50,"&gt;0")+COUNTIF(R6:R50,"*")</f>
        <v>40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mergeCells count="27">
    <mergeCell ref="A53:B53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2755905511811024" right="0.275590551181102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2006-01-04T02:50:56Z</cp:lastPrinted>
  <dcterms:created xsi:type="dcterms:W3CDTF">2002-09-09T16:30:13Z</dcterms:created>
  <dcterms:modified xsi:type="dcterms:W3CDTF">2008-01-18T07:46:09Z</dcterms:modified>
  <cp:category/>
  <cp:version/>
  <cp:contentType/>
  <cp:contentStatus/>
</cp:coreProperties>
</file>